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1\"/>
    </mc:Choice>
  </mc:AlternateContent>
  <xr:revisionPtr revIDLastSave="0" documentId="13_ncr:1_{CA168E80-0287-43F3-B2CC-B181D929A645}" xr6:coauthVersionLast="47" xr6:coauthVersionMax="47" xr10:uidLastSave="{00000000-0000-0000-0000-000000000000}"/>
  <bookViews>
    <workbookView xWindow="-120" yWindow="-120" windowWidth="29040" windowHeight="15840" xr2:uid="{EB6BE7CE-133B-4240-8952-4C8D4040A55B}"/>
  </bookViews>
  <sheets>
    <sheet name="0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D64" i="1"/>
  <c r="D34" i="1"/>
  <c r="D22" i="1"/>
  <c r="D10" i="1"/>
  <c r="D9" i="1"/>
  <c r="D7" i="1"/>
</calcChain>
</file>

<file path=xl/sharedStrings.xml><?xml version="1.0" encoding="utf-8"?>
<sst xmlns="http://schemas.openxmlformats.org/spreadsheetml/2006/main" count="433" uniqueCount="193">
  <si>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</si>
  <si>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</si>
  <si>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</si>
  <si>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</si>
  <si>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</si>
  <si>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</si>
  <si>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</si>
  <si>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</si>
  <si>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</si>
  <si>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</si>
  <si>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</si>
  <si>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</si>
  <si>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</si>
  <si>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ALLIANZ HRVATSKA D.D.(BIVŠI ALLIANZ ZAGREB d.o.o.)</t>
  </si>
  <si>
    <t>ZAGREB</t>
  </si>
  <si>
    <t>23759810849</t>
  </si>
  <si>
    <t>3211 - Službena putovanja</t>
  </si>
  <si>
    <t>HRVATSKA POŠTANSKA BANKA D.D.</t>
  </si>
  <si>
    <t>87939104217</t>
  </si>
  <si>
    <t>3221 - Uredski materijal i ostali materijalni rashodi</t>
  </si>
  <si>
    <t>KERMAN D.O.O.</t>
  </si>
  <si>
    <t>NEDELIŠĆE</t>
  </si>
  <si>
    <t>14353316096</t>
  </si>
  <si>
    <t>LEXPERA D.O.O.</t>
  </si>
  <si>
    <t>Zagreb</t>
  </si>
  <si>
    <t>79506290597</t>
  </si>
  <si>
    <t>TISAK PLUS D.O.O.</t>
  </si>
  <si>
    <t>32497003047</t>
  </si>
  <si>
    <t>VERGL D.O.O.</t>
  </si>
  <si>
    <t>33486399992</t>
  </si>
  <si>
    <t>VRUTAK D.O.O.</t>
  </si>
  <si>
    <t>95092888930</t>
  </si>
  <si>
    <t xml:space="preserve">MEĐIMURJE PLIN D.O.O. </t>
  </si>
  <si>
    <t>ČAKOVEC</t>
  </si>
  <si>
    <t>29035933600</t>
  </si>
  <si>
    <t>3223 - Energija</t>
  </si>
  <si>
    <t>HEP D.O.O.</t>
  </si>
  <si>
    <t>46830600751</t>
  </si>
  <si>
    <t>A1 HRVATSKA D.O.O.</t>
  </si>
  <si>
    <t>29524210204</t>
  </si>
  <si>
    <t>3231 - Usluge telefona, interneta, pošte i prijevoza</t>
  </si>
  <si>
    <t>OPTIKA KABEL TV d.o.o.</t>
  </si>
  <si>
    <t>ZAPREŠIĆ</t>
  </si>
  <si>
    <t>50999639699</t>
  </si>
  <si>
    <t xml:space="preserve">HP-HRVATSKA POŠTA D.D. </t>
  </si>
  <si>
    <t>VELIKA GORICA</t>
  </si>
  <si>
    <t>87311810356</t>
  </si>
  <si>
    <t>HRVATSKI TELEKOM D.D.</t>
  </si>
  <si>
    <t>81793146560</t>
  </si>
  <si>
    <t>INTIS D.O.O.</t>
  </si>
  <si>
    <t>12987689544</t>
  </si>
  <si>
    <t>3232 - Usluge tekućeg i investicijskog  održavanja</t>
  </si>
  <si>
    <t>ADORATIO D.O.O.</t>
  </si>
  <si>
    <t>56774257217</t>
  </si>
  <si>
    <t>SPAN D.D.</t>
  </si>
  <si>
    <t>19680551758</t>
  </si>
  <si>
    <t>NARODNE NOVINE D.D.</t>
  </si>
  <si>
    <t>64546066176</t>
  </si>
  <si>
    <t>3233 - Usluge promidžbe i informiranja</t>
  </si>
  <si>
    <t xml:space="preserve">3 K.F. D.O.O. </t>
  </si>
  <si>
    <t>49939600448</t>
  </si>
  <si>
    <t>3234 - Komunalne usluge</t>
  </si>
  <si>
    <t xml:space="preserve">GRAD ZAGREB KOMUNALNA NAKNADA   </t>
  </si>
  <si>
    <t>61817894937</t>
  </si>
  <si>
    <t xml:space="preserve">GRADSKO STAMBENO KOMUNALNO GOSPODARSTVO D.O.O.  </t>
  </si>
  <si>
    <t>03744272526</t>
  </si>
  <si>
    <t xml:space="preserve">VODOOPSKRBA I ODVODNJA D.O.O. </t>
  </si>
  <si>
    <t>83416546499</t>
  </si>
  <si>
    <t>ZAGREBAČKI HOLDING D.O.O.</t>
  </si>
  <si>
    <t>85584865987</t>
  </si>
  <si>
    <t>3235 - Zakupnine i najamnine</t>
  </si>
  <si>
    <t>OPTIMAR ADRIA D.O.O.</t>
  </si>
  <si>
    <t>RIJEKA</t>
  </si>
  <si>
    <t>57802583362</t>
  </si>
  <si>
    <t>IRON MOUNTAIN HRVATSKA D.O.O.</t>
  </si>
  <si>
    <t>Gornji Stupnik</t>
  </si>
  <si>
    <t>10009650154</t>
  </si>
  <si>
    <t>POLIKLINIKA MEDIKOL</t>
  </si>
  <si>
    <t>57970181621</t>
  </si>
  <si>
    <t>3236 - Zdravstvene i veterinarske usluge</t>
  </si>
  <si>
    <t xml:space="preserve">NEPHOS D.O.O. </t>
  </si>
  <si>
    <t>45593438856</t>
  </si>
  <si>
    <t>3237 - Intelektualne i osobne usluge</t>
  </si>
  <si>
    <t>ODVJETNIK VINKO KNEZOVIĆ</t>
  </si>
  <si>
    <t>PROJEKT JEDNAKO RAZVOJ D.O.O</t>
  </si>
  <si>
    <t>09575099931</t>
  </si>
  <si>
    <t>PRESSCUT D.O.O.</t>
  </si>
  <si>
    <t>34672089688</t>
  </si>
  <si>
    <t>3238 - Računalne usluge</t>
  </si>
  <si>
    <t>INFODOM d.o.o. ZAGREB</t>
  </si>
  <si>
    <t>99054430142</t>
  </si>
  <si>
    <t>CS COMPUTER SYSTEMS D.O.O.</t>
  </si>
  <si>
    <t>07989965722</t>
  </si>
  <si>
    <t>cyber_Folks d.o.o.</t>
  </si>
  <si>
    <t>ĐURĐEVAC</t>
  </si>
  <si>
    <t>89338385732</t>
  </si>
  <si>
    <t>CENTAR MCS D.O.O.</t>
  </si>
  <si>
    <t>39122275975</t>
  </si>
  <si>
    <t>COLUMBIA UNIVERSITY PRESS</t>
  </si>
  <si>
    <t>NEW YORK</t>
  </si>
  <si>
    <t>3239 - Ostale usluge</t>
  </si>
  <si>
    <t>USLUŽNI OBRT vl. RUŽICA RORIĆ</t>
  </si>
  <si>
    <t>11401227770</t>
  </si>
  <si>
    <t xml:space="preserve">BUBAŠ JOSIPA </t>
  </si>
  <si>
    <t>3239 - Ostale usluge (ukupan trošak)</t>
  </si>
  <si>
    <t xml:space="preserve">ANA KIRIN </t>
  </si>
  <si>
    <t xml:space="preserve">NOVENA IZDAVAŠTVO, TRGOVINA I USLUGE D.O.O. </t>
  </si>
  <si>
    <t>82441405695</t>
  </si>
  <si>
    <t xml:space="preserve">PERKOVIĆ ROSAN IVANA </t>
  </si>
  <si>
    <t>ORBIS D.O.O.</t>
  </si>
  <si>
    <t>VARAŽDIN</t>
  </si>
  <si>
    <t>44188851059</t>
  </si>
  <si>
    <t>SECURITAS HRVATSKA D.O.O.</t>
  </si>
  <si>
    <t>33679708526</t>
  </si>
  <si>
    <t xml:space="preserve">ŠINTIĆ NIKA </t>
  </si>
  <si>
    <t>3293 - Reprezentacija</t>
  </si>
  <si>
    <t>TOPIĆ USLUGE D.O.O.</t>
  </si>
  <si>
    <t>45431278864</t>
  </si>
  <si>
    <t xml:space="preserve">GUDELJ BRANIMIR </t>
  </si>
  <si>
    <t>3293 - Reprezentacija (ukupan trošak)</t>
  </si>
  <si>
    <t>EUROPEAN AUDIOVISUAL OBSERVATORY</t>
  </si>
  <si>
    <t>Strasbourg</t>
  </si>
  <si>
    <t>3294 - Članarine i norme</t>
  </si>
  <si>
    <t>Novčana naknada poslodavca zbog nezapošljavanja osoba s invaliditetom</t>
  </si>
  <si>
    <t>3295 - Pristojbe i naknade</t>
  </si>
  <si>
    <t>HRVATSKA RADIOTELEVIZIJA</t>
  </si>
  <si>
    <t>68419124305</t>
  </si>
  <si>
    <t>3431 - Bankarske usluge i usluge platnog prometa</t>
  </si>
  <si>
    <t>FINA ZAGREB</t>
  </si>
  <si>
    <t>85821130368</t>
  </si>
  <si>
    <t xml:space="preserve">GALIĆ JOSIPA </t>
  </si>
  <si>
    <t>3831 - Tekuće donacije u novcu (ukupan trošak)</t>
  </si>
  <si>
    <t xml:space="preserve">ĐAKOVIĆ LEŠ ŽELJKA </t>
  </si>
  <si>
    <t>HOZMEC VANJA</t>
  </si>
  <si>
    <t>FAKULTET ZA ODGOJNE OBRAZOVNE ZNANOSTI SVEUČILIŠTE J.J. STROSSMAY</t>
  </si>
  <si>
    <t>OSIJEK</t>
  </si>
  <si>
    <t>28082679513</t>
  </si>
  <si>
    <t>3811 - Tekuće donacije u novcu</t>
  </si>
  <si>
    <t xml:space="preserve">FERIĆ DIANA </t>
  </si>
  <si>
    <t>FERIĆ STANKO</t>
  </si>
  <si>
    <t>FESTIVAL MEDITERANSKOG FILMA SPLIT</t>
  </si>
  <si>
    <t>SPLIT</t>
  </si>
  <si>
    <t>16943282501</t>
  </si>
  <si>
    <t xml:space="preserve">BUKOVIĆ DARKO </t>
  </si>
  <si>
    <t>ARH GORDANA</t>
  </si>
  <si>
    <t>BARČOT SANDRA</t>
  </si>
  <si>
    <t>BAŠIĆ AUGUSTIN</t>
  </si>
  <si>
    <t>HRVATSKI FILMSKI SAVEZ</t>
  </si>
  <si>
    <t>29355825482</t>
  </si>
  <si>
    <t>3831 - Tekuće donacije u novcu</t>
  </si>
  <si>
    <t>ILIĆ OSTOJIĆ GORDANA</t>
  </si>
  <si>
    <t>IVIĆ GEROVAC SNJEŽANA</t>
  </si>
  <si>
    <t xml:space="preserve">KATUNARIĆ KIRJAKOV JOŠKA TEA </t>
  </si>
  <si>
    <t>KNEŽEVIĆ ANTONIJA</t>
  </si>
  <si>
    <t>KOHAREVIĆ OJDANA</t>
  </si>
  <si>
    <t>LONJAK ANA</t>
  </si>
  <si>
    <t>MARASOVIĆ ANA</t>
  </si>
  <si>
    <t>MARINIĆ BORNA</t>
  </si>
  <si>
    <t xml:space="preserve">MARKOTA AUGUSTIN </t>
  </si>
  <si>
    <t xml:space="preserve">MASLAĆ MIRTA </t>
  </si>
  <si>
    <t xml:space="preserve">MATIJEVIĆ NIVES </t>
  </si>
  <si>
    <t>PAPARELLA SAŠA</t>
  </si>
  <si>
    <t>PERDEC AUGUSTIĆ IVA</t>
  </si>
  <si>
    <t xml:space="preserve">PERIČIĆ ANTE </t>
  </si>
  <si>
    <t>PETKOVIĆ MARINKO</t>
  </si>
  <si>
    <t>PETRANOVIĆ DAMIR</t>
  </si>
  <si>
    <t xml:space="preserve">PRESEČKI MARKO </t>
  </si>
  <si>
    <t xml:space="preserve">NEDIĆ SLAVKO </t>
  </si>
  <si>
    <t>MLADOŠIĆ DAVOR</t>
  </si>
  <si>
    <t>MRČELA MAGDALENA</t>
  </si>
  <si>
    <t>VUKIĆ ANTE</t>
  </si>
  <si>
    <t>ZETIĆ DRAŽEN</t>
  </si>
  <si>
    <t>ZOVKO IGOR</t>
  </si>
  <si>
    <t xml:space="preserve">ŠKUGOR HRNČEVIĆ SMILJANKA </t>
  </si>
  <si>
    <t>TARBUK SIMONIDA</t>
  </si>
  <si>
    <t>RADOLOVIĆ KATJA</t>
  </si>
  <si>
    <t xml:space="preserve">RADUSIN SAŠA </t>
  </si>
  <si>
    <t xml:space="preserve">VRAGOLOVIĆ ANA </t>
  </si>
  <si>
    <t>VIDAČKOVIĆ ZLATKO</t>
  </si>
  <si>
    <t>VEJNOVIĆ SAŠA SESVETE</t>
  </si>
  <si>
    <t xml:space="preserve">TOMAŠ LORA </t>
  </si>
  <si>
    <t xml:space="preserve">VELEUČILIŠTE S PRAVOM JAVNOSTI BALTAZAR ZAPREŠIĆ </t>
  </si>
  <si>
    <t>70921936463</t>
  </si>
  <si>
    <t>3813 - Tekuće donacije iz EU sredstava</t>
  </si>
  <si>
    <t>SVEUČ. J.J. STROSSMAYERA OS., PREHRAMBENO-TEH. FAK</t>
  </si>
  <si>
    <t>96371000697</t>
  </si>
  <si>
    <t>3693 - Tek. prijenosi između proračunskih korisnika istog proračuna temeljem prijenosa EU sredstava</t>
  </si>
  <si>
    <t>4222 - Komunikacijska oprema</t>
  </si>
  <si>
    <t>OMEGA SOFTWARE D.O.O.</t>
  </si>
  <si>
    <t>40102169932</t>
  </si>
  <si>
    <t>4262 - Ulaganja u računalne programe</t>
  </si>
  <si>
    <t>3212 - Naknade za prijevoz, za rad na terenu i odvojeni život</t>
  </si>
  <si>
    <t xml:space="preserve">UKUPNO 01-2025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</si>
</sst>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.00\ [$€-1]"/>
  </numFmts>
  <fonts count="5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A523-2692-4DF0-871B-F00A195B7B33}">
  <dimension ref="A1:E114"/>
  <sheetViews>
    <sheetView tabSelected="1" topLeftCell="A74" workbookViewId="0">
      <selection activeCell="A110" sqref="A110"/>
    </sheetView>
  </sheetViews>
  <sheetFormatPr defaultRowHeight="12.75" x14ac:dyDescent="0.2"/>
  <cols>
    <col min="1" max="1" width="61.625" style="4" customWidth="1"/>
    <col min="2" max="2" width="13.625" style="4" bestFit="1" customWidth="1"/>
    <col min="3" max="3" width="11.75" style="4" customWidth="1"/>
    <col min="4" max="4" width="13.25" style="14" bestFit="1" customWidth="1"/>
    <col min="5" max="5" width="45.125" style="4" bestFit="1" customWidth="1"/>
    <col min="6" max="255" width="9" style="4"/>
    <col min="256" max="256" width="61.875" style="4" customWidth="1"/>
    <col min="257" max="257" width="14.875" style="4" customWidth="1"/>
    <col min="258" max="258" width="11.75" style="4" customWidth="1"/>
    <col min="259" max="259" width="14.375" style="4" bestFit="1" customWidth="1"/>
    <col min="260" max="260" width="47.125" style="4" customWidth="1"/>
    <col min="261" max="261" width="78.25" style="4" customWidth="1"/>
    <col min="262" max="511" width="9" style="4"/>
    <col min="512" max="512" width="61.875" style="4" customWidth="1"/>
    <col min="513" max="513" width="14.875" style="4" customWidth="1"/>
    <col min="514" max="514" width="11.75" style="4" customWidth="1"/>
    <col min="515" max="515" width="14.375" style="4" bestFit="1" customWidth="1"/>
    <col min="516" max="516" width="47.125" style="4" customWidth="1"/>
    <col min="517" max="517" width="78.25" style="4" customWidth="1"/>
    <col min="518" max="767" width="9" style="4"/>
    <col min="768" max="768" width="61.875" style="4" customWidth="1"/>
    <col min="769" max="769" width="14.875" style="4" customWidth="1"/>
    <col min="770" max="770" width="11.75" style="4" customWidth="1"/>
    <col min="771" max="771" width="14.375" style="4" bestFit="1" customWidth="1"/>
    <col min="772" max="772" width="47.125" style="4" customWidth="1"/>
    <col min="773" max="773" width="78.25" style="4" customWidth="1"/>
    <col min="774" max="1023" width="9" style="4"/>
    <col min="1024" max="1024" width="61.875" style="4" customWidth="1"/>
    <col min="1025" max="1025" width="14.875" style="4" customWidth="1"/>
    <col min="1026" max="1026" width="11.75" style="4" customWidth="1"/>
    <col min="1027" max="1027" width="14.375" style="4" bestFit="1" customWidth="1"/>
    <col min="1028" max="1028" width="47.125" style="4" customWidth="1"/>
    <col min="1029" max="1029" width="78.25" style="4" customWidth="1"/>
    <col min="1030" max="1279" width="9" style="4"/>
    <col min="1280" max="1280" width="61.875" style="4" customWidth="1"/>
    <col min="1281" max="1281" width="14.875" style="4" customWidth="1"/>
    <col min="1282" max="1282" width="11.75" style="4" customWidth="1"/>
    <col min="1283" max="1283" width="14.375" style="4" bestFit="1" customWidth="1"/>
    <col min="1284" max="1284" width="47.125" style="4" customWidth="1"/>
    <col min="1285" max="1285" width="78.25" style="4" customWidth="1"/>
    <col min="1286" max="1535" width="9" style="4"/>
    <col min="1536" max="1536" width="61.875" style="4" customWidth="1"/>
    <col min="1537" max="1537" width="14.875" style="4" customWidth="1"/>
    <col min="1538" max="1538" width="11.75" style="4" customWidth="1"/>
    <col min="1539" max="1539" width="14.375" style="4" bestFit="1" customWidth="1"/>
    <col min="1540" max="1540" width="47.125" style="4" customWidth="1"/>
    <col min="1541" max="1541" width="78.25" style="4" customWidth="1"/>
    <col min="1542" max="1791" width="9" style="4"/>
    <col min="1792" max="1792" width="61.875" style="4" customWidth="1"/>
    <col min="1793" max="1793" width="14.875" style="4" customWidth="1"/>
    <col min="1794" max="1794" width="11.75" style="4" customWidth="1"/>
    <col min="1795" max="1795" width="14.375" style="4" bestFit="1" customWidth="1"/>
    <col min="1796" max="1796" width="47.125" style="4" customWidth="1"/>
    <col min="1797" max="1797" width="78.25" style="4" customWidth="1"/>
    <col min="1798" max="2047" width="9" style="4"/>
    <col min="2048" max="2048" width="61.875" style="4" customWidth="1"/>
    <col min="2049" max="2049" width="14.875" style="4" customWidth="1"/>
    <col min="2050" max="2050" width="11.75" style="4" customWidth="1"/>
    <col min="2051" max="2051" width="14.375" style="4" bestFit="1" customWidth="1"/>
    <col min="2052" max="2052" width="47.125" style="4" customWidth="1"/>
    <col min="2053" max="2053" width="78.25" style="4" customWidth="1"/>
    <col min="2054" max="2303" width="9" style="4"/>
    <col min="2304" max="2304" width="61.875" style="4" customWidth="1"/>
    <col min="2305" max="2305" width="14.875" style="4" customWidth="1"/>
    <col min="2306" max="2306" width="11.75" style="4" customWidth="1"/>
    <col min="2307" max="2307" width="14.375" style="4" bestFit="1" customWidth="1"/>
    <col min="2308" max="2308" width="47.125" style="4" customWidth="1"/>
    <col min="2309" max="2309" width="78.25" style="4" customWidth="1"/>
    <col min="2310" max="2559" width="9" style="4"/>
    <col min="2560" max="2560" width="61.875" style="4" customWidth="1"/>
    <col min="2561" max="2561" width="14.875" style="4" customWidth="1"/>
    <col min="2562" max="2562" width="11.75" style="4" customWidth="1"/>
    <col min="2563" max="2563" width="14.375" style="4" bestFit="1" customWidth="1"/>
    <col min="2564" max="2564" width="47.125" style="4" customWidth="1"/>
    <col min="2565" max="2565" width="78.25" style="4" customWidth="1"/>
    <col min="2566" max="2815" width="9" style="4"/>
    <col min="2816" max="2816" width="61.875" style="4" customWidth="1"/>
    <col min="2817" max="2817" width="14.875" style="4" customWidth="1"/>
    <col min="2818" max="2818" width="11.75" style="4" customWidth="1"/>
    <col min="2819" max="2819" width="14.375" style="4" bestFit="1" customWidth="1"/>
    <col min="2820" max="2820" width="47.125" style="4" customWidth="1"/>
    <col min="2821" max="2821" width="78.25" style="4" customWidth="1"/>
    <col min="2822" max="3071" width="9" style="4"/>
    <col min="3072" max="3072" width="61.875" style="4" customWidth="1"/>
    <col min="3073" max="3073" width="14.875" style="4" customWidth="1"/>
    <col min="3074" max="3074" width="11.75" style="4" customWidth="1"/>
    <col min="3075" max="3075" width="14.375" style="4" bestFit="1" customWidth="1"/>
    <col min="3076" max="3076" width="47.125" style="4" customWidth="1"/>
    <col min="3077" max="3077" width="78.25" style="4" customWidth="1"/>
    <col min="3078" max="3327" width="9" style="4"/>
    <col min="3328" max="3328" width="61.875" style="4" customWidth="1"/>
    <col min="3329" max="3329" width="14.875" style="4" customWidth="1"/>
    <col min="3330" max="3330" width="11.75" style="4" customWidth="1"/>
    <col min="3331" max="3331" width="14.375" style="4" bestFit="1" customWidth="1"/>
    <col min="3332" max="3332" width="47.125" style="4" customWidth="1"/>
    <col min="3333" max="3333" width="78.25" style="4" customWidth="1"/>
    <col min="3334" max="3583" width="9" style="4"/>
    <col min="3584" max="3584" width="61.875" style="4" customWidth="1"/>
    <col min="3585" max="3585" width="14.875" style="4" customWidth="1"/>
    <col min="3586" max="3586" width="11.75" style="4" customWidth="1"/>
    <col min="3587" max="3587" width="14.375" style="4" bestFit="1" customWidth="1"/>
    <col min="3588" max="3588" width="47.125" style="4" customWidth="1"/>
    <col min="3589" max="3589" width="78.25" style="4" customWidth="1"/>
    <col min="3590" max="3839" width="9" style="4"/>
    <col min="3840" max="3840" width="61.875" style="4" customWidth="1"/>
    <col min="3841" max="3841" width="14.875" style="4" customWidth="1"/>
    <col min="3842" max="3842" width="11.75" style="4" customWidth="1"/>
    <col min="3843" max="3843" width="14.375" style="4" bestFit="1" customWidth="1"/>
    <col min="3844" max="3844" width="47.125" style="4" customWidth="1"/>
    <col min="3845" max="3845" width="78.25" style="4" customWidth="1"/>
    <col min="3846" max="4095" width="9" style="4"/>
    <col min="4096" max="4096" width="61.875" style="4" customWidth="1"/>
    <col min="4097" max="4097" width="14.875" style="4" customWidth="1"/>
    <col min="4098" max="4098" width="11.75" style="4" customWidth="1"/>
    <col min="4099" max="4099" width="14.375" style="4" bestFit="1" customWidth="1"/>
    <col min="4100" max="4100" width="47.125" style="4" customWidth="1"/>
    <col min="4101" max="4101" width="78.25" style="4" customWidth="1"/>
    <col min="4102" max="4351" width="9" style="4"/>
    <col min="4352" max="4352" width="61.875" style="4" customWidth="1"/>
    <col min="4353" max="4353" width="14.875" style="4" customWidth="1"/>
    <col min="4354" max="4354" width="11.75" style="4" customWidth="1"/>
    <col min="4355" max="4355" width="14.375" style="4" bestFit="1" customWidth="1"/>
    <col min="4356" max="4356" width="47.125" style="4" customWidth="1"/>
    <col min="4357" max="4357" width="78.25" style="4" customWidth="1"/>
    <col min="4358" max="4607" width="9" style="4"/>
    <col min="4608" max="4608" width="61.875" style="4" customWidth="1"/>
    <col min="4609" max="4609" width="14.875" style="4" customWidth="1"/>
    <col min="4610" max="4610" width="11.75" style="4" customWidth="1"/>
    <col min="4611" max="4611" width="14.375" style="4" bestFit="1" customWidth="1"/>
    <col min="4612" max="4612" width="47.125" style="4" customWidth="1"/>
    <col min="4613" max="4613" width="78.25" style="4" customWidth="1"/>
    <col min="4614" max="4863" width="9" style="4"/>
    <col min="4864" max="4864" width="61.875" style="4" customWidth="1"/>
    <col min="4865" max="4865" width="14.875" style="4" customWidth="1"/>
    <col min="4866" max="4866" width="11.75" style="4" customWidth="1"/>
    <col min="4867" max="4867" width="14.375" style="4" bestFit="1" customWidth="1"/>
    <col min="4868" max="4868" width="47.125" style="4" customWidth="1"/>
    <col min="4869" max="4869" width="78.25" style="4" customWidth="1"/>
    <col min="4870" max="5119" width="9" style="4"/>
    <col min="5120" max="5120" width="61.875" style="4" customWidth="1"/>
    <col min="5121" max="5121" width="14.875" style="4" customWidth="1"/>
    <col min="5122" max="5122" width="11.75" style="4" customWidth="1"/>
    <col min="5123" max="5123" width="14.375" style="4" bestFit="1" customWidth="1"/>
    <col min="5124" max="5124" width="47.125" style="4" customWidth="1"/>
    <col min="5125" max="5125" width="78.25" style="4" customWidth="1"/>
    <col min="5126" max="5375" width="9" style="4"/>
    <col min="5376" max="5376" width="61.875" style="4" customWidth="1"/>
    <col min="5377" max="5377" width="14.875" style="4" customWidth="1"/>
    <col min="5378" max="5378" width="11.75" style="4" customWidth="1"/>
    <col min="5379" max="5379" width="14.375" style="4" bestFit="1" customWidth="1"/>
    <col min="5380" max="5380" width="47.125" style="4" customWidth="1"/>
    <col min="5381" max="5381" width="78.25" style="4" customWidth="1"/>
    <col min="5382" max="5631" width="9" style="4"/>
    <col min="5632" max="5632" width="61.875" style="4" customWidth="1"/>
    <col min="5633" max="5633" width="14.875" style="4" customWidth="1"/>
    <col min="5634" max="5634" width="11.75" style="4" customWidth="1"/>
    <col min="5635" max="5635" width="14.375" style="4" bestFit="1" customWidth="1"/>
    <col min="5636" max="5636" width="47.125" style="4" customWidth="1"/>
    <col min="5637" max="5637" width="78.25" style="4" customWidth="1"/>
    <col min="5638" max="5887" width="9" style="4"/>
    <col min="5888" max="5888" width="61.875" style="4" customWidth="1"/>
    <col min="5889" max="5889" width="14.875" style="4" customWidth="1"/>
    <col min="5890" max="5890" width="11.75" style="4" customWidth="1"/>
    <col min="5891" max="5891" width="14.375" style="4" bestFit="1" customWidth="1"/>
    <col min="5892" max="5892" width="47.125" style="4" customWidth="1"/>
    <col min="5893" max="5893" width="78.25" style="4" customWidth="1"/>
    <col min="5894" max="6143" width="9" style="4"/>
    <col min="6144" max="6144" width="61.875" style="4" customWidth="1"/>
    <col min="6145" max="6145" width="14.875" style="4" customWidth="1"/>
    <col min="6146" max="6146" width="11.75" style="4" customWidth="1"/>
    <col min="6147" max="6147" width="14.375" style="4" bestFit="1" customWidth="1"/>
    <col min="6148" max="6148" width="47.125" style="4" customWidth="1"/>
    <col min="6149" max="6149" width="78.25" style="4" customWidth="1"/>
    <col min="6150" max="6399" width="9" style="4"/>
    <col min="6400" max="6400" width="61.875" style="4" customWidth="1"/>
    <col min="6401" max="6401" width="14.875" style="4" customWidth="1"/>
    <col min="6402" max="6402" width="11.75" style="4" customWidth="1"/>
    <col min="6403" max="6403" width="14.375" style="4" bestFit="1" customWidth="1"/>
    <col min="6404" max="6404" width="47.125" style="4" customWidth="1"/>
    <col min="6405" max="6405" width="78.25" style="4" customWidth="1"/>
    <col min="6406" max="6655" width="9" style="4"/>
    <col min="6656" max="6656" width="61.875" style="4" customWidth="1"/>
    <col min="6657" max="6657" width="14.875" style="4" customWidth="1"/>
    <col min="6658" max="6658" width="11.75" style="4" customWidth="1"/>
    <col min="6659" max="6659" width="14.375" style="4" bestFit="1" customWidth="1"/>
    <col min="6660" max="6660" width="47.125" style="4" customWidth="1"/>
    <col min="6661" max="6661" width="78.25" style="4" customWidth="1"/>
    <col min="6662" max="6911" width="9" style="4"/>
    <col min="6912" max="6912" width="61.875" style="4" customWidth="1"/>
    <col min="6913" max="6913" width="14.875" style="4" customWidth="1"/>
    <col min="6914" max="6914" width="11.75" style="4" customWidth="1"/>
    <col min="6915" max="6915" width="14.375" style="4" bestFit="1" customWidth="1"/>
    <col min="6916" max="6916" width="47.125" style="4" customWidth="1"/>
    <col min="6917" max="6917" width="78.25" style="4" customWidth="1"/>
    <col min="6918" max="7167" width="9" style="4"/>
    <col min="7168" max="7168" width="61.875" style="4" customWidth="1"/>
    <col min="7169" max="7169" width="14.875" style="4" customWidth="1"/>
    <col min="7170" max="7170" width="11.75" style="4" customWidth="1"/>
    <col min="7171" max="7171" width="14.375" style="4" bestFit="1" customWidth="1"/>
    <col min="7172" max="7172" width="47.125" style="4" customWidth="1"/>
    <col min="7173" max="7173" width="78.25" style="4" customWidth="1"/>
    <col min="7174" max="7423" width="9" style="4"/>
    <col min="7424" max="7424" width="61.875" style="4" customWidth="1"/>
    <col min="7425" max="7425" width="14.875" style="4" customWidth="1"/>
    <col min="7426" max="7426" width="11.75" style="4" customWidth="1"/>
    <col min="7427" max="7427" width="14.375" style="4" bestFit="1" customWidth="1"/>
    <col min="7428" max="7428" width="47.125" style="4" customWidth="1"/>
    <col min="7429" max="7429" width="78.25" style="4" customWidth="1"/>
    <col min="7430" max="7679" width="9" style="4"/>
    <col min="7680" max="7680" width="61.875" style="4" customWidth="1"/>
    <col min="7681" max="7681" width="14.875" style="4" customWidth="1"/>
    <col min="7682" max="7682" width="11.75" style="4" customWidth="1"/>
    <col min="7683" max="7683" width="14.375" style="4" bestFit="1" customWidth="1"/>
    <col min="7684" max="7684" width="47.125" style="4" customWidth="1"/>
    <col min="7685" max="7685" width="78.25" style="4" customWidth="1"/>
    <col min="7686" max="7935" width="9" style="4"/>
    <col min="7936" max="7936" width="61.875" style="4" customWidth="1"/>
    <col min="7937" max="7937" width="14.875" style="4" customWidth="1"/>
    <col min="7938" max="7938" width="11.75" style="4" customWidth="1"/>
    <col min="7939" max="7939" width="14.375" style="4" bestFit="1" customWidth="1"/>
    <col min="7940" max="7940" width="47.125" style="4" customWidth="1"/>
    <col min="7941" max="7941" width="78.25" style="4" customWidth="1"/>
    <col min="7942" max="8191" width="9" style="4"/>
    <col min="8192" max="8192" width="61.875" style="4" customWidth="1"/>
    <col min="8193" max="8193" width="14.875" style="4" customWidth="1"/>
    <col min="8194" max="8194" width="11.75" style="4" customWidth="1"/>
    <col min="8195" max="8195" width="14.375" style="4" bestFit="1" customWidth="1"/>
    <col min="8196" max="8196" width="47.125" style="4" customWidth="1"/>
    <col min="8197" max="8197" width="78.25" style="4" customWidth="1"/>
    <col min="8198" max="8447" width="9" style="4"/>
    <col min="8448" max="8448" width="61.875" style="4" customWidth="1"/>
    <col min="8449" max="8449" width="14.875" style="4" customWidth="1"/>
    <col min="8450" max="8450" width="11.75" style="4" customWidth="1"/>
    <col min="8451" max="8451" width="14.375" style="4" bestFit="1" customWidth="1"/>
    <col min="8452" max="8452" width="47.125" style="4" customWidth="1"/>
    <col min="8453" max="8453" width="78.25" style="4" customWidth="1"/>
    <col min="8454" max="8703" width="9" style="4"/>
    <col min="8704" max="8704" width="61.875" style="4" customWidth="1"/>
    <col min="8705" max="8705" width="14.875" style="4" customWidth="1"/>
    <col min="8706" max="8706" width="11.75" style="4" customWidth="1"/>
    <col min="8707" max="8707" width="14.375" style="4" bestFit="1" customWidth="1"/>
    <col min="8708" max="8708" width="47.125" style="4" customWidth="1"/>
    <col min="8709" max="8709" width="78.25" style="4" customWidth="1"/>
    <col min="8710" max="8959" width="9" style="4"/>
    <col min="8960" max="8960" width="61.875" style="4" customWidth="1"/>
    <col min="8961" max="8961" width="14.875" style="4" customWidth="1"/>
    <col min="8962" max="8962" width="11.75" style="4" customWidth="1"/>
    <col min="8963" max="8963" width="14.375" style="4" bestFit="1" customWidth="1"/>
    <col min="8964" max="8964" width="47.125" style="4" customWidth="1"/>
    <col min="8965" max="8965" width="78.25" style="4" customWidth="1"/>
    <col min="8966" max="9215" width="9" style="4"/>
    <col min="9216" max="9216" width="61.875" style="4" customWidth="1"/>
    <col min="9217" max="9217" width="14.875" style="4" customWidth="1"/>
    <col min="9218" max="9218" width="11.75" style="4" customWidth="1"/>
    <col min="9219" max="9219" width="14.375" style="4" bestFit="1" customWidth="1"/>
    <col min="9220" max="9220" width="47.125" style="4" customWidth="1"/>
    <col min="9221" max="9221" width="78.25" style="4" customWidth="1"/>
    <col min="9222" max="9471" width="9" style="4"/>
    <col min="9472" max="9472" width="61.875" style="4" customWidth="1"/>
    <col min="9473" max="9473" width="14.875" style="4" customWidth="1"/>
    <col min="9474" max="9474" width="11.75" style="4" customWidth="1"/>
    <col min="9475" max="9475" width="14.375" style="4" bestFit="1" customWidth="1"/>
    <col min="9476" max="9476" width="47.125" style="4" customWidth="1"/>
    <col min="9477" max="9477" width="78.25" style="4" customWidth="1"/>
    <col min="9478" max="9727" width="9" style="4"/>
    <col min="9728" max="9728" width="61.875" style="4" customWidth="1"/>
    <col min="9729" max="9729" width="14.875" style="4" customWidth="1"/>
    <col min="9730" max="9730" width="11.75" style="4" customWidth="1"/>
    <col min="9731" max="9731" width="14.375" style="4" bestFit="1" customWidth="1"/>
    <col min="9732" max="9732" width="47.125" style="4" customWidth="1"/>
    <col min="9733" max="9733" width="78.25" style="4" customWidth="1"/>
    <col min="9734" max="9983" width="9" style="4"/>
    <col min="9984" max="9984" width="61.875" style="4" customWidth="1"/>
    <col min="9985" max="9985" width="14.875" style="4" customWidth="1"/>
    <col min="9986" max="9986" width="11.75" style="4" customWidth="1"/>
    <col min="9987" max="9987" width="14.375" style="4" bestFit="1" customWidth="1"/>
    <col min="9988" max="9988" width="47.125" style="4" customWidth="1"/>
    <col min="9989" max="9989" width="78.25" style="4" customWidth="1"/>
    <col min="9990" max="10239" width="9" style="4"/>
    <col min="10240" max="10240" width="61.875" style="4" customWidth="1"/>
    <col min="10241" max="10241" width="14.875" style="4" customWidth="1"/>
    <col min="10242" max="10242" width="11.75" style="4" customWidth="1"/>
    <col min="10243" max="10243" width="14.375" style="4" bestFit="1" customWidth="1"/>
    <col min="10244" max="10244" width="47.125" style="4" customWidth="1"/>
    <col min="10245" max="10245" width="78.25" style="4" customWidth="1"/>
    <col min="10246" max="10495" width="9" style="4"/>
    <col min="10496" max="10496" width="61.875" style="4" customWidth="1"/>
    <col min="10497" max="10497" width="14.875" style="4" customWidth="1"/>
    <col min="10498" max="10498" width="11.75" style="4" customWidth="1"/>
    <col min="10499" max="10499" width="14.375" style="4" bestFit="1" customWidth="1"/>
    <col min="10500" max="10500" width="47.125" style="4" customWidth="1"/>
    <col min="10501" max="10501" width="78.25" style="4" customWidth="1"/>
    <col min="10502" max="10751" width="9" style="4"/>
    <col min="10752" max="10752" width="61.875" style="4" customWidth="1"/>
    <col min="10753" max="10753" width="14.875" style="4" customWidth="1"/>
    <col min="10754" max="10754" width="11.75" style="4" customWidth="1"/>
    <col min="10755" max="10755" width="14.375" style="4" bestFit="1" customWidth="1"/>
    <col min="10756" max="10756" width="47.125" style="4" customWidth="1"/>
    <col min="10757" max="10757" width="78.25" style="4" customWidth="1"/>
    <col min="10758" max="11007" width="9" style="4"/>
    <col min="11008" max="11008" width="61.875" style="4" customWidth="1"/>
    <col min="11009" max="11009" width="14.875" style="4" customWidth="1"/>
    <col min="11010" max="11010" width="11.75" style="4" customWidth="1"/>
    <col min="11011" max="11011" width="14.375" style="4" bestFit="1" customWidth="1"/>
    <col min="11012" max="11012" width="47.125" style="4" customWidth="1"/>
    <col min="11013" max="11013" width="78.25" style="4" customWidth="1"/>
    <col min="11014" max="11263" width="9" style="4"/>
    <col min="11264" max="11264" width="61.875" style="4" customWidth="1"/>
    <col min="11265" max="11265" width="14.875" style="4" customWidth="1"/>
    <col min="11266" max="11266" width="11.75" style="4" customWidth="1"/>
    <col min="11267" max="11267" width="14.375" style="4" bestFit="1" customWidth="1"/>
    <col min="11268" max="11268" width="47.125" style="4" customWidth="1"/>
    <col min="11269" max="11269" width="78.25" style="4" customWidth="1"/>
    <col min="11270" max="11519" width="9" style="4"/>
    <col min="11520" max="11520" width="61.875" style="4" customWidth="1"/>
    <col min="11521" max="11521" width="14.875" style="4" customWidth="1"/>
    <col min="11522" max="11522" width="11.75" style="4" customWidth="1"/>
    <col min="11523" max="11523" width="14.375" style="4" bestFit="1" customWidth="1"/>
    <col min="11524" max="11524" width="47.125" style="4" customWidth="1"/>
    <col min="11525" max="11525" width="78.25" style="4" customWidth="1"/>
    <col min="11526" max="11775" width="9" style="4"/>
    <col min="11776" max="11776" width="61.875" style="4" customWidth="1"/>
    <col min="11777" max="11777" width="14.875" style="4" customWidth="1"/>
    <col min="11778" max="11778" width="11.75" style="4" customWidth="1"/>
    <col min="11779" max="11779" width="14.375" style="4" bestFit="1" customWidth="1"/>
    <col min="11780" max="11780" width="47.125" style="4" customWidth="1"/>
    <col min="11781" max="11781" width="78.25" style="4" customWidth="1"/>
    <col min="11782" max="12031" width="9" style="4"/>
    <col min="12032" max="12032" width="61.875" style="4" customWidth="1"/>
    <col min="12033" max="12033" width="14.875" style="4" customWidth="1"/>
    <col min="12034" max="12034" width="11.75" style="4" customWidth="1"/>
    <col min="12035" max="12035" width="14.375" style="4" bestFit="1" customWidth="1"/>
    <col min="12036" max="12036" width="47.125" style="4" customWidth="1"/>
    <col min="12037" max="12037" width="78.25" style="4" customWidth="1"/>
    <col min="12038" max="12287" width="9" style="4"/>
    <col min="12288" max="12288" width="61.875" style="4" customWidth="1"/>
    <col min="12289" max="12289" width="14.875" style="4" customWidth="1"/>
    <col min="12290" max="12290" width="11.75" style="4" customWidth="1"/>
    <col min="12291" max="12291" width="14.375" style="4" bestFit="1" customWidth="1"/>
    <col min="12292" max="12292" width="47.125" style="4" customWidth="1"/>
    <col min="12293" max="12293" width="78.25" style="4" customWidth="1"/>
    <col min="12294" max="12543" width="9" style="4"/>
    <col min="12544" max="12544" width="61.875" style="4" customWidth="1"/>
    <col min="12545" max="12545" width="14.875" style="4" customWidth="1"/>
    <col min="12546" max="12546" width="11.75" style="4" customWidth="1"/>
    <col min="12547" max="12547" width="14.375" style="4" bestFit="1" customWidth="1"/>
    <col min="12548" max="12548" width="47.125" style="4" customWidth="1"/>
    <col min="12549" max="12549" width="78.25" style="4" customWidth="1"/>
    <col min="12550" max="12799" width="9" style="4"/>
    <col min="12800" max="12800" width="61.875" style="4" customWidth="1"/>
    <col min="12801" max="12801" width="14.875" style="4" customWidth="1"/>
    <col min="12802" max="12802" width="11.75" style="4" customWidth="1"/>
    <col min="12803" max="12803" width="14.375" style="4" bestFit="1" customWidth="1"/>
    <col min="12804" max="12804" width="47.125" style="4" customWidth="1"/>
    <col min="12805" max="12805" width="78.25" style="4" customWidth="1"/>
    <col min="12806" max="13055" width="9" style="4"/>
    <col min="13056" max="13056" width="61.875" style="4" customWidth="1"/>
    <col min="13057" max="13057" width="14.875" style="4" customWidth="1"/>
    <col min="13058" max="13058" width="11.75" style="4" customWidth="1"/>
    <col min="13059" max="13059" width="14.375" style="4" bestFit="1" customWidth="1"/>
    <col min="13060" max="13060" width="47.125" style="4" customWidth="1"/>
    <col min="13061" max="13061" width="78.25" style="4" customWidth="1"/>
    <col min="13062" max="13311" width="9" style="4"/>
    <col min="13312" max="13312" width="61.875" style="4" customWidth="1"/>
    <col min="13313" max="13313" width="14.875" style="4" customWidth="1"/>
    <col min="13314" max="13314" width="11.75" style="4" customWidth="1"/>
    <col min="13315" max="13315" width="14.375" style="4" bestFit="1" customWidth="1"/>
    <col min="13316" max="13316" width="47.125" style="4" customWidth="1"/>
    <col min="13317" max="13317" width="78.25" style="4" customWidth="1"/>
    <col min="13318" max="13567" width="9" style="4"/>
    <col min="13568" max="13568" width="61.875" style="4" customWidth="1"/>
    <col min="13569" max="13569" width="14.875" style="4" customWidth="1"/>
    <col min="13570" max="13570" width="11.75" style="4" customWidth="1"/>
    <col min="13571" max="13571" width="14.375" style="4" bestFit="1" customWidth="1"/>
    <col min="13572" max="13572" width="47.125" style="4" customWidth="1"/>
    <col min="13573" max="13573" width="78.25" style="4" customWidth="1"/>
    <col min="13574" max="13823" width="9" style="4"/>
    <col min="13824" max="13824" width="61.875" style="4" customWidth="1"/>
    <col min="13825" max="13825" width="14.875" style="4" customWidth="1"/>
    <col min="13826" max="13826" width="11.75" style="4" customWidth="1"/>
    <col min="13827" max="13827" width="14.375" style="4" bestFit="1" customWidth="1"/>
    <col min="13828" max="13828" width="47.125" style="4" customWidth="1"/>
    <col min="13829" max="13829" width="78.25" style="4" customWidth="1"/>
    <col min="13830" max="14079" width="9" style="4"/>
    <col min="14080" max="14080" width="61.875" style="4" customWidth="1"/>
    <col min="14081" max="14081" width="14.875" style="4" customWidth="1"/>
    <col min="14082" max="14082" width="11.75" style="4" customWidth="1"/>
    <col min="14083" max="14083" width="14.375" style="4" bestFit="1" customWidth="1"/>
    <col min="14084" max="14084" width="47.125" style="4" customWidth="1"/>
    <col min="14085" max="14085" width="78.25" style="4" customWidth="1"/>
    <col min="14086" max="14335" width="9" style="4"/>
    <col min="14336" max="14336" width="61.875" style="4" customWidth="1"/>
    <col min="14337" max="14337" width="14.875" style="4" customWidth="1"/>
    <col min="14338" max="14338" width="11.75" style="4" customWidth="1"/>
    <col min="14339" max="14339" width="14.375" style="4" bestFit="1" customWidth="1"/>
    <col min="14340" max="14340" width="47.125" style="4" customWidth="1"/>
    <col min="14341" max="14341" width="78.25" style="4" customWidth="1"/>
    <col min="14342" max="14591" width="9" style="4"/>
    <col min="14592" max="14592" width="61.875" style="4" customWidth="1"/>
    <col min="14593" max="14593" width="14.875" style="4" customWidth="1"/>
    <col min="14594" max="14594" width="11.75" style="4" customWidth="1"/>
    <col min="14595" max="14595" width="14.375" style="4" bestFit="1" customWidth="1"/>
    <col min="14596" max="14596" width="47.125" style="4" customWidth="1"/>
    <col min="14597" max="14597" width="78.25" style="4" customWidth="1"/>
    <col min="14598" max="14847" width="9" style="4"/>
    <col min="14848" max="14848" width="61.875" style="4" customWidth="1"/>
    <col min="14849" max="14849" width="14.875" style="4" customWidth="1"/>
    <col min="14850" max="14850" width="11.75" style="4" customWidth="1"/>
    <col min="14851" max="14851" width="14.375" style="4" bestFit="1" customWidth="1"/>
    <col min="14852" max="14852" width="47.125" style="4" customWidth="1"/>
    <col min="14853" max="14853" width="78.25" style="4" customWidth="1"/>
    <col min="14854" max="15103" width="9" style="4"/>
    <col min="15104" max="15104" width="61.875" style="4" customWidth="1"/>
    <col min="15105" max="15105" width="14.875" style="4" customWidth="1"/>
    <col min="15106" max="15106" width="11.75" style="4" customWidth="1"/>
    <col min="15107" max="15107" width="14.375" style="4" bestFit="1" customWidth="1"/>
    <col min="15108" max="15108" width="47.125" style="4" customWidth="1"/>
    <col min="15109" max="15109" width="78.25" style="4" customWidth="1"/>
    <col min="15110" max="15359" width="9" style="4"/>
    <col min="15360" max="15360" width="61.875" style="4" customWidth="1"/>
    <col min="15361" max="15361" width="14.875" style="4" customWidth="1"/>
    <col min="15362" max="15362" width="11.75" style="4" customWidth="1"/>
    <col min="15363" max="15363" width="14.375" style="4" bestFit="1" customWidth="1"/>
    <col min="15364" max="15364" width="47.125" style="4" customWidth="1"/>
    <col min="15365" max="15365" width="78.25" style="4" customWidth="1"/>
    <col min="15366" max="15615" width="9" style="4"/>
    <col min="15616" max="15616" width="61.875" style="4" customWidth="1"/>
    <col min="15617" max="15617" width="14.875" style="4" customWidth="1"/>
    <col min="15618" max="15618" width="11.75" style="4" customWidth="1"/>
    <col min="15619" max="15619" width="14.375" style="4" bestFit="1" customWidth="1"/>
    <col min="15620" max="15620" width="47.125" style="4" customWidth="1"/>
    <col min="15621" max="15621" width="78.25" style="4" customWidth="1"/>
    <col min="15622" max="15871" width="9" style="4"/>
    <col min="15872" max="15872" width="61.875" style="4" customWidth="1"/>
    <col min="15873" max="15873" width="14.875" style="4" customWidth="1"/>
    <col min="15874" max="15874" width="11.75" style="4" customWidth="1"/>
    <col min="15875" max="15875" width="14.375" style="4" bestFit="1" customWidth="1"/>
    <col min="15876" max="15876" width="47.125" style="4" customWidth="1"/>
    <col min="15877" max="15877" width="78.25" style="4" customWidth="1"/>
    <col min="15878" max="16127" width="9" style="4"/>
    <col min="16128" max="16128" width="61.875" style="4" customWidth="1"/>
    <col min="16129" max="16129" width="14.875" style="4" customWidth="1"/>
    <col min="16130" max="16130" width="11.75" style="4" customWidth="1"/>
    <col min="16131" max="16131" width="14.375" style="4" bestFit="1" customWidth="1"/>
    <col min="16132" max="16132" width="47.125" style="4" customWidth="1"/>
    <col min="16133" max="16133" width="78.25" style="4" customWidth="1"/>
    <col min="16134" max="16384" width="9" style="4"/>
  </cols>
  <sheetData>
    <row r="1" spans="1:5" ht="15" x14ac:dyDescent="0.2">
      <c r="A1" s="1" t="s">
        <v>0</v>
      </c>
      <c r="B1" s="2"/>
      <c r="C1" s="2"/>
      <c r="D1" s="3"/>
      <c r="E1" s="2"/>
    </row>
    <row r="2" spans="1:5" ht="15" x14ac:dyDescent="0.2">
      <c r="A2" s="1" t="s">
        <v>1</v>
      </c>
      <c r="B2" s="2"/>
      <c r="C2" s="2"/>
      <c r="D2" s="3"/>
      <c r="E2" s="2"/>
    </row>
    <row r="3" spans="1:5" ht="15" x14ac:dyDescent="0.2">
      <c r="A3" s="1" t="s">
        <v>2</v>
      </c>
      <c r="B3" s="2"/>
      <c r="C3" s="2"/>
      <c r="D3" s="3"/>
      <c r="E3" s="2"/>
    </row>
    <row r="4" spans="1:5" ht="12.75" customHeight="1" x14ac:dyDescent="0.2">
      <c r="A4" s="2"/>
      <c r="B4" s="2"/>
      <c r="C4" s="2"/>
      <c r="D4" s="3"/>
      <c r="E4" s="2"/>
    </row>
    <row r="5" spans="1:5" ht="12.75" customHeight="1" x14ac:dyDescent="0.2">
      <c r="A5" s="2"/>
      <c r="B5" s="2"/>
      <c r="C5" s="2"/>
      <c r="D5" s="3"/>
      <c r="E5" s="2"/>
    </row>
    <row r="6" spans="1:5" ht="12.75" customHeight="1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5">
        <f>190.71+1226.01+99732.07+56.5+15+2152-427.8</f>
        <v>102944.49</v>
      </c>
      <c r="E7" s="9" t="s">
        <v>9</v>
      </c>
    </row>
    <row r="8" spans="1:5" ht="12.75" customHeight="1" x14ac:dyDescent="0.2">
      <c r="A8" s="9" t="s">
        <v>8</v>
      </c>
      <c r="B8" s="9" t="s">
        <v>8</v>
      </c>
      <c r="C8" s="9" t="s">
        <v>8</v>
      </c>
      <c r="D8" s="15">
        <v>1146.19</v>
      </c>
      <c r="E8" s="9" t="s">
        <v>10</v>
      </c>
    </row>
    <row r="9" spans="1:5" x14ac:dyDescent="0.2">
      <c r="A9" s="9" t="s">
        <v>8</v>
      </c>
      <c r="B9" s="9" t="s">
        <v>8</v>
      </c>
      <c r="C9" s="9" t="s">
        <v>8</v>
      </c>
      <c r="D9" s="15">
        <f>66.37+1725.62+392+441.44</f>
        <v>2625.43</v>
      </c>
      <c r="E9" s="9" t="s">
        <v>11</v>
      </c>
    </row>
    <row r="10" spans="1:5" ht="12.75" customHeight="1" x14ac:dyDescent="0.2">
      <c r="A10" s="9" t="s">
        <v>8</v>
      </c>
      <c r="B10" s="9" t="s">
        <v>8</v>
      </c>
      <c r="C10" s="9" t="s">
        <v>8</v>
      </c>
      <c r="D10" s="15">
        <f>31.47+202.29+16994.66+355.08</f>
        <v>17583.5</v>
      </c>
      <c r="E10" s="9" t="s">
        <v>12</v>
      </c>
    </row>
    <row r="11" spans="1:5" ht="12.75" customHeight="1" x14ac:dyDescent="0.2">
      <c r="A11" s="9" t="s">
        <v>13</v>
      </c>
      <c r="B11" s="9" t="s">
        <v>14</v>
      </c>
      <c r="C11" s="9" t="s">
        <v>15</v>
      </c>
      <c r="D11" s="15">
        <v>80</v>
      </c>
      <c r="E11" s="9" t="s">
        <v>16</v>
      </c>
    </row>
    <row r="12" spans="1:5" ht="12.75" customHeight="1" x14ac:dyDescent="0.2">
      <c r="A12" s="9" t="s">
        <v>8</v>
      </c>
      <c r="B12" s="9" t="s">
        <v>8</v>
      </c>
      <c r="C12" s="9" t="s">
        <v>8</v>
      </c>
      <c r="D12" s="15">
        <v>15</v>
      </c>
      <c r="E12" s="9" t="s">
        <v>16</v>
      </c>
    </row>
    <row r="13" spans="1:5" ht="25.5" x14ac:dyDescent="0.2">
      <c r="A13" s="9" t="s">
        <v>8</v>
      </c>
      <c r="B13" s="9" t="s">
        <v>8</v>
      </c>
      <c r="C13" s="9" t="s">
        <v>8</v>
      </c>
      <c r="D13" s="15">
        <v>1113.56</v>
      </c>
      <c r="E13" s="9" t="s">
        <v>191</v>
      </c>
    </row>
    <row r="14" spans="1:5" ht="12.75" customHeight="1" x14ac:dyDescent="0.2">
      <c r="A14" s="9" t="s">
        <v>17</v>
      </c>
      <c r="B14" s="9" t="s">
        <v>14</v>
      </c>
      <c r="C14" s="9" t="s">
        <v>18</v>
      </c>
      <c r="D14" s="15">
        <v>19.73</v>
      </c>
      <c r="E14" s="9" t="s">
        <v>19</v>
      </c>
    </row>
    <row r="15" spans="1:5" ht="12.75" customHeight="1" x14ac:dyDescent="0.2">
      <c r="A15" s="9" t="s">
        <v>20</v>
      </c>
      <c r="B15" s="9" t="s">
        <v>21</v>
      </c>
      <c r="C15" s="9" t="s">
        <v>22</v>
      </c>
      <c r="D15" s="15">
        <v>58.05</v>
      </c>
      <c r="E15" s="9" t="s">
        <v>19</v>
      </c>
    </row>
    <row r="16" spans="1:5" ht="12.75" customHeight="1" x14ac:dyDescent="0.2">
      <c r="A16" s="9" t="s">
        <v>23</v>
      </c>
      <c r="B16" s="9" t="s">
        <v>24</v>
      </c>
      <c r="C16" s="9" t="s">
        <v>25</v>
      </c>
      <c r="D16" s="15">
        <v>192.86</v>
      </c>
      <c r="E16" s="9" t="s">
        <v>19</v>
      </c>
    </row>
    <row r="17" spans="1:5" ht="12.75" customHeight="1" x14ac:dyDescent="0.2">
      <c r="A17" s="9" t="s">
        <v>26</v>
      </c>
      <c r="B17" s="9" t="s">
        <v>14</v>
      </c>
      <c r="C17" s="9" t="s">
        <v>27</v>
      </c>
      <c r="D17" s="15">
        <v>30.96</v>
      </c>
      <c r="E17" s="9" t="s">
        <v>19</v>
      </c>
    </row>
    <row r="18" spans="1:5" ht="12.75" customHeight="1" x14ac:dyDescent="0.2">
      <c r="A18" s="9" t="s">
        <v>28</v>
      </c>
      <c r="B18" s="9" t="s">
        <v>14</v>
      </c>
      <c r="C18" s="9" t="s">
        <v>29</v>
      </c>
      <c r="D18" s="15">
        <v>321.99</v>
      </c>
      <c r="E18" s="9" t="s">
        <v>19</v>
      </c>
    </row>
    <row r="19" spans="1:5" ht="12.75" customHeight="1" x14ac:dyDescent="0.2">
      <c r="A19" s="9" t="s">
        <v>30</v>
      </c>
      <c r="B19" s="9" t="s">
        <v>14</v>
      </c>
      <c r="C19" s="9" t="s">
        <v>31</v>
      </c>
      <c r="D19" s="15">
        <v>1.57</v>
      </c>
      <c r="E19" s="9" t="s">
        <v>19</v>
      </c>
    </row>
    <row r="20" spans="1:5" ht="12.75" customHeight="1" x14ac:dyDescent="0.2">
      <c r="A20" s="9" t="s">
        <v>32</v>
      </c>
      <c r="B20" s="9" t="s">
        <v>33</v>
      </c>
      <c r="C20" s="9" t="s">
        <v>34</v>
      </c>
      <c r="D20" s="15">
        <v>1146.1199999999999</v>
      </c>
      <c r="E20" s="9" t="s">
        <v>35</v>
      </c>
    </row>
    <row r="21" spans="1:5" ht="12.75" customHeight="1" x14ac:dyDescent="0.2">
      <c r="A21" s="9" t="s">
        <v>36</v>
      </c>
      <c r="B21" s="9" t="s">
        <v>24</v>
      </c>
      <c r="C21" s="9" t="s">
        <v>37</v>
      </c>
      <c r="D21" s="15">
        <v>47.19</v>
      </c>
      <c r="E21" s="9" t="s">
        <v>35</v>
      </c>
    </row>
    <row r="22" spans="1:5" ht="12.75" customHeight="1" x14ac:dyDescent="0.2">
      <c r="A22" s="9" t="s">
        <v>38</v>
      </c>
      <c r="B22" s="9" t="s">
        <v>24</v>
      </c>
      <c r="C22" s="9" t="s">
        <v>39</v>
      </c>
      <c r="D22" s="15">
        <f>1116.84-58.14+39.03+783.41</f>
        <v>1881.1399999999999</v>
      </c>
      <c r="E22" s="9" t="s">
        <v>40</v>
      </c>
    </row>
    <row r="23" spans="1:5" ht="12.75" customHeight="1" x14ac:dyDescent="0.2">
      <c r="A23" s="9" t="s">
        <v>41</v>
      </c>
      <c r="B23" s="9" t="s">
        <v>42</v>
      </c>
      <c r="C23" s="9" t="s">
        <v>43</v>
      </c>
      <c r="D23" s="15">
        <v>288.44</v>
      </c>
      <c r="E23" s="9" t="s">
        <v>40</v>
      </c>
    </row>
    <row r="24" spans="1:5" ht="12.75" customHeight="1" x14ac:dyDescent="0.2">
      <c r="A24" s="9" t="s">
        <v>44</v>
      </c>
      <c r="B24" s="9" t="s">
        <v>45</v>
      </c>
      <c r="C24" s="9" t="s">
        <v>46</v>
      </c>
      <c r="D24" s="15">
        <v>159.62</v>
      </c>
      <c r="E24" s="9" t="s">
        <v>40</v>
      </c>
    </row>
    <row r="25" spans="1:5" ht="12.75" customHeight="1" x14ac:dyDescent="0.2">
      <c r="A25" s="9" t="s">
        <v>47</v>
      </c>
      <c r="B25" s="9" t="s">
        <v>14</v>
      </c>
      <c r="C25" s="9" t="s">
        <v>48</v>
      </c>
      <c r="D25" s="15">
        <v>12.02</v>
      </c>
      <c r="E25" s="9" t="s">
        <v>40</v>
      </c>
    </row>
    <row r="26" spans="1:5" ht="12.75" customHeight="1" x14ac:dyDescent="0.2">
      <c r="A26" s="9" t="s">
        <v>49</v>
      </c>
      <c r="B26" s="9" t="s">
        <v>14</v>
      </c>
      <c r="C26" s="9" t="s">
        <v>50</v>
      </c>
      <c r="D26" s="15">
        <v>1125</v>
      </c>
      <c r="E26" s="9" t="s">
        <v>51</v>
      </c>
    </row>
    <row r="27" spans="1:5" ht="12.75" customHeight="1" x14ac:dyDescent="0.2">
      <c r="A27" s="9" t="s">
        <v>52</v>
      </c>
      <c r="B27" s="9" t="s">
        <v>14</v>
      </c>
      <c r="C27" s="9" t="s">
        <v>53</v>
      </c>
      <c r="D27" s="15">
        <v>987.5</v>
      </c>
      <c r="E27" s="9" t="s">
        <v>51</v>
      </c>
    </row>
    <row r="28" spans="1:5" ht="12.75" customHeight="1" x14ac:dyDescent="0.2">
      <c r="A28" s="9" t="s">
        <v>54</v>
      </c>
      <c r="B28" s="9" t="s">
        <v>14</v>
      </c>
      <c r="C28" s="9" t="s">
        <v>55</v>
      </c>
      <c r="D28" s="15">
        <v>957.5</v>
      </c>
      <c r="E28" s="9" t="s">
        <v>51</v>
      </c>
    </row>
    <row r="29" spans="1:5" ht="12.75" customHeight="1" x14ac:dyDescent="0.2">
      <c r="A29" s="9" t="s">
        <v>56</v>
      </c>
      <c r="B29" s="9" t="s">
        <v>14</v>
      </c>
      <c r="C29" s="9" t="s">
        <v>57</v>
      </c>
      <c r="D29" s="15">
        <v>8998.85</v>
      </c>
      <c r="E29" s="9" t="s">
        <v>58</v>
      </c>
    </row>
    <row r="30" spans="1:5" ht="12.75" customHeight="1" x14ac:dyDescent="0.2">
      <c r="A30" s="9" t="s">
        <v>59</v>
      </c>
      <c r="B30" s="9" t="s">
        <v>14</v>
      </c>
      <c r="C30" s="9" t="s">
        <v>60</v>
      </c>
      <c r="D30" s="15">
        <v>87.5</v>
      </c>
      <c r="E30" s="9" t="s">
        <v>61</v>
      </c>
    </row>
    <row r="31" spans="1:5" ht="12.75" customHeight="1" x14ac:dyDescent="0.2">
      <c r="A31" s="9" t="s">
        <v>62</v>
      </c>
      <c r="B31" s="9" t="s">
        <v>24</v>
      </c>
      <c r="C31" s="9" t="s">
        <v>63</v>
      </c>
      <c r="D31" s="15">
        <v>73.91</v>
      </c>
      <c r="E31" s="9" t="s">
        <v>61</v>
      </c>
    </row>
    <row r="32" spans="1:5" ht="12.75" customHeight="1" x14ac:dyDescent="0.2">
      <c r="A32" s="9" t="s">
        <v>64</v>
      </c>
      <c r="B32" s="9" t="s">
        <v>14</v>
      </c>
      <c r="C32" s="9" t="s">
        <v>65</v>
      </c>
      <c r="D32" s="15">
        <v>119.28</v>
      </c>
      <c r="E32" s="9" t="s">
        <v>61</v>
      </c>
    </row>
    <row r="33" spans="1:5" ht="12.75" customHeight="1" x14ac:dyDescent="0.2">
      <c r="A33" s="9" t="s">
        <v>66</v>
      </c>
      <c r="B33" s="9" t="s">
        <v>14</v>
      </c>
      <c r="C33" s="9" t="s">
        <v>67</v>
      </c>
      <c r="D33" s="15">
        <v>193.93</v>
      </c>
      <c r="E33" s="9" t="s">
        <v>61</v>
      </c>
    </row>
    <row r="34" spans="1:5" ht="12.75" customHeight="1" x14ac:dyDescent="0.2">
      <c r="A34" s="9" t="s">
        <v>68</v>
      </c>
      <c r="B34" s="9" t="s">
        <v>14</v>
      </c>
      <c r="C34" s="9" t="s">
        <v>69</v>
      </c>
      <c r="D34" s="15">
        <f>75.07+11.94</f>
        <v>87.009999999999991</v>
      </c>
      <c r="E34" s="9" t="s">
        <v>61</v>
      </c>
    </row>
    <row r="35" spans="1:5" ht="12.75" customHeight="1" x14ac:dyDescent="0.2">
      <c r="A35" s="10" t="s">
        <v>17</v>
      </c>
      <c r="B35" s="10" t="s">
        <v>14</v>
      </c>
      <c r="C35" s="10" t="s">
        <v>18</v>
      </c>
      <c r="D35" s="15">
        <v>19.34</v>
      </c>
      <c r="E35" s="10" t="s">
        <v>70</v>
      </c>
    </row>
    <row r="36" spans="1:5" ht="12.75" customHeight="1" x14ac:dyDescent="0.2">
      <c r="A36" s="9" t="s">
        <v>54</v>
      </c>
      <c r="B36" s="9" t="s">
        <v>14</v>
      </c>
      <c r="C36" s="9" t="s">
        <v>55</v>
      </c>
      <c r="D36" s="15">
        <v>1125.56</v>
      </c>
      <c r="E36" s="9" t="s">
        <v>70</v>
      </c>
    </row>
    <row r="37" spans="1:5" ht="12.75" customHeight="1" x14ac:dyDescent="0.2">
      <c r="A37" s="9" t="s">
        <v>8</v>
      </c>
      <c r="B37" s="9" t="s">
        <v>8</v>
      </c>
      <c r="C37" s="9" t="s">
        <v>8</v>
      </c>
      <c r="D37" s="15">
        <v>1300</v>
      </c>
      <c r="E37" s="9" t="s">
        <v>70</v>
      </c>
    </row>
    <row r="38" spans="1:5" ht="12.75" customHeight="1" x14ac:dyDescent="0.2">
      <c r="A38" s="9" t="s">
        <v>71</v>
      </c>
      <c r="B38" s="9" t="s">
        <v>72</v>
      </c>
      <c r="C38" s="9" t="s">
        <v>73</v>
      </c>
      <c r="D38" s="15">
        <v>1100</v>
      </c>
      <c r="E38" s="9" t="s">
        <v>70</v>
      </c>
    </row>
    <row r="39" spans="1:5" ht="12.75" customHeight="1" x14ac:dyDescent="0.2">
      <c r="A39" s="9" t="s">
        <v>74</v>
      </c>
      <c r="B39" s="9" t="s">
        <v>75</v>
      </c>
      <c r="C39" s="9" t="s">
        <v>76</v>
      </c>
      <c r="D39" s="15">
        <v>349.84000000000003</v>
      </c>
      <c r="E39" s="9" t="s">
        <v>70</v>
      </c>
    </row>
    <row r="40" spans="1:5" ht="12.75" customHeight="1" x14ac:dyDescent="0.2">
      <c r="A40" s="9" t="s">
        <v>77</v>
      </c>
      <c r="B40" s="9" t="s">
        <v>14</v>
      </c>
      <c r="C40" s="9" t="s">
        <v>78</v>
      </c>
      <c r="D40" s="15">
        <v>228.5</v>
      </c>
      <c r="E40" s="9" t="s">
        <v>79</v>
      </c>
    </row>
    <row r="41" spans="1:5" ht="12.75" customHeight="1" x14ac:dyDescent="0.2">
      <c r="A41" s="9" t="s">
        <v>80</v>
      </c>
      <c r="B41" s="9" t="s">
        <v>14</v>
      </c>
      <c r="C41" s="9" t="s">
        <v>81</v>
      </c>
      <c r="D41" s="15">
        <v>11375</v>
      </c>
      <c r="E41" s="9" t="s">
        <v>82</v>
      </c>
    </row>
    <row r="42" spans="1:5" ht="12.75" customHeight="1" x14ac:dyDescent="0.2">
      <c r="A42" s="9" t="s">
        <v>83</v>
      </c>
      <c r="B42" s="9" t="s">
        <v>8</v>
      </c>
      <c r="C42" s="9" t="s">
        <v>8</v>
      </c>
      <c r="D42" s="15">
        <v>1244.27</v>
      </c>
      <c r="E42" s="9" t="s">
        <v>82</v>
      </c>
    </row>
    <row r="43" spans="1:5" ht="12.75" customHeight="1" x14ac:dyDescent="0.2">
      <c r="A43" s="9" t="s">
        <v>84</v>
      </c>
      <c r="B43" s="9" t="s">
        <v>14</v>
      </c>
      <c r="C43" s="9" t="s">
        <v>85</v>
      </c>
      <c r="D43" s="15">
        <v>2903.96</v>
      </c>
      <c r="E43" s="9" t="s">
        <v>82</v>
      </c>
    </row>
    <row r="44" spans="1:5" ht="12.75" customHeight="1" x14ac:dyDescent="0.2">
      <c r="A44" s="9" t="s">
        <v>86</v>
      </c>
      <c r="B44" s="9" t="s">
        <v>14</v>
      </c>
      <c r="C44" s="9" t="s">
        <v>87</v>
      </c>
      <c r="D44" s="15">
        <v>465.33</v>
      </c>
      <c r="E44" s="9" t="s">
        <v>88</v>
      </c>
    </row>
    <row r="45" spans="1:5" ht="12.75" customHeight="1" x14ac:dyDescent="0.2">
      <c r="A45" s="9" t="s">
        <v>89</v>
      </c>
      <c r="B45" s="9" t="s">
        <v>14</v>
      </c>
      <c r="C45" s="9" t="s">
        <v>90</v>
      </c>
      <c r="D45" s="15">
        <v>3650</v>
      </c>
      <c r="E45" s="9" t="s">
        <v>88</v>
      </c>
    </row>
    <row r="46" spans="1:5" ht="12.75" customHeight="1" x14ac:dyDescent="0.2">
      <c r="A46" s="9" t="s">
        <v>91</v>
      </c>
      <c r="B46" s="9" t="s">
        <v>14</v>
      </c>
      <c r="C46" s="9" t="s">
        <v>92</v>
      </c>
      <c r="D46" s="15">
        <v>995.31</v>
      </c>
      <c r="E46" s="9" t="s">
        <v>88</v>
      </c>
    </row>
    <row r="47" spans="1:5" ht="12.75" customHeight="1" x14ac:dyDescent="0.2">
      <c r="A47" s="9" t="s">
        <v>93</v>
      </c>
      <c r="B47" s="9" t="s">
        <v>94</v>
      </c>
      <c r="C47" s="9" t="s">
        <v>95</v>
      </c>
      <c r="D47" s="15">
        <v>83.11</v>
      </c>
      <c r="E47" s="9" t="s">
        <v>88</v>
      </c>
    </row>
    <row r="48" spans="1:5" ht="12.75" customHeight="1" x14ac:dyDescent="0.2">
      <c r="A48" s="9" t="s">
        <v>96</v>
      </c>
      <c r="B48" s="9" t="s">
        <v>14</v>
      </c>
      <c r="C48" s="9" t="s">
        <v>97</v>
      </c>
      <c r="D48" s="15">
        <v>1152.5</v>
      </c>
      <c r="E48" s="9" t="s">
        <v>88</v>
      </c>
    </row>
    <row r="49" spans="1:5" ht="12.75" customHeight="1" x14ac:dyDescent="0.2">
      <c r="A49" s="9" t="s">
        <v>98</v>
      </c>
      <c r="B49" s="9" t="s">
        <v>99</v>
      </c>
      <c r="C49" s="9" t="s">
        <v>8</v>
      </c>
      <c r="D49" s="15">
        <v>495.45</v>
      </c>
      <c r="E49" s="9" t="s">
        <v>100</v>
      </c>
    </row>
    <row r="50" spans="1:5" ht="12.75" customHeight="1" x14ac:dyDescent="0.2">
      <c r="A50" s="9" t="s">
        <v>101</v>
      </c>
      <c r="B50" s="9" t="s">
        <v>14</v>
      </c>
      <c r="C50" s="9" t="s">
        <v>102</v>
      </c>
      <c r="D50" s="15">
        <v>1768.75</v>
      </c>
      <c r="E50" s="9" t="s">
        <v>100</v>
      </c>
    </row>
    <row r="51" spans="1:5" ht="12.75" customHeight="1" x14ac:dyDescent="0.2">
      <c r="A51" s="9" t="s">
        <v>103</v>
      </c>
      <c r="B51" s="9" t="s">
        <v>8</v>
      </c>
      <c r="C51" s="9" t="s">
        <v>8</v>
      </c>
      <c r="D51" s="15">
        <v>538.84</v>
      </c>
      <c r="E51" s="9" t="s">
        <v>104</v>
      </c>
    </row>
    <row r="52" spans="1:5" ht="12.75" customHeight="1" x14ac:dyDescent="0.2">
      <c r="A52" s="9" t="s">
        <v>105</v>
      </c>
      <c r="B52" s="9" t="s">
        <v>8</v>
      </c>
      <c r="C52" s="9" t="s">
        <v>8</v>
      </c>
      <c r="D52" s="15">
        <v>1450</v>
      </c>
      <c r="E52" s="9" t="s">
        <v>100</v>
      </c>
    </row>
    <row r="53" spans="1:5" ht="12.75" customHeight="1" x14ac:dyDescent="0.2">
      <c r="A53" s="9" t="s">
        <v>106</v>
      </c>
      <c r="B53" s="9" t="s">
        <v>14</v>
      </c>
      <c r="C53" s="9" t="s">
        <v>107</v>
      </c>
      <c r="D53" s="15">
        <v>74.66</v>
      </c>
      <c r="E53" s="9" t="s">
        <v>100</v>
      </c>
    </row>
    <row r="54" spans="1:5" ht="12.75" customHeight="1" x14ac:dyDescent="0.2">
      <c r="A54" s="9" t="s">
        <v>108</v>
      </c>
      <c r="B54" s="9" t="s">
        <v>8</v>
      </c>
      <c r="C54" s="9" t="s">
        <v>8</v>
      </c>
      <c r="D54" s="15">
        <v>715.15</v>
      </c>
      <c r="E54" s="9" t="s">
        <v>104</v>
      </c>
    </row>
    <row r="55" spans="1:5" ht="12.75" customHeight="1" x14ac:dyDescent="0.2">
      <c r="A55" s="9" t="s">
        <v>109</v>
      </c>
      <c r="B55" s="9" t="s">
        <v>110</v>
      </c>
      <c r="C55" s="9" t="s">
        <v>111</v>
      </c>
      <c r="D55" s="15">
        <v>281.38</v>
      </c>
      <c r="E55" s="9" t="s">
        <v>100</v>
      </c>
    </row>
    <row r="56" spans="1:5" ht="12.75" customHeight="1" x14ac:dyDescent="0.2">
      <c r="A56" s="9" t="s">
        <v>112</v>
      </c>
      <c r="B56" s="9" t="s">
        <v>14</v>
      </c>
      <c r="C56" s="9" t="s">
        <v>113</v>
      </c>
      <c r="D56" s="15">
        <v>29.86</v>
      </c>
      <c r="E56" s="9" t="s">
        <v>100</v>
      </c>
    </row>
    <row r="57" spans="1:5" ht="12.75" customHeight="1" x14ac:dyDescent="0.2">
      <c r="A57" s="9" t="s">
        <v>114</v>
      </c>
      <c r="B57" s="9" t="s">
        <v>8</v>
      </c>
      <c r="C57" s="9" t="s">
        <v>8</v>
      </c>
      <c r="D57" s="15">
        <v>357.59</v>
      </c>
      <c r="E57" s="9" t="s">
        <v>104</v>
      </c>
    </row>
    <row r="58" spans="1:5" ht="12.75" customHeight="1" x14ac:dyDescent="0.2">
      <c r="A58" s="9" t="s">
        <v>30</v>
      </c>
      <c r="B58" s="9" t="s">
        <v>14</v>
      </c>
      <c r="C58" s="9" t="s">
        <v>31</v>
      </c>
      <c r="D58" s="15">
        <v>172.7</v>
      </c>
      <c r="E58" s="9" t="s">
        <v>115</v>
      </c>
    </row>
    <row r="59" spans="1:5" ht="12.75" customHeight="1" x14ac:dyDescent="0.2">
      <c r="A59" s="9" t="s">
        <v>116</v>
      </c>
      <c r="B59" s="9" t="s">
        <v>14</v>
      </c>
      <c r="C59" s="9" t="s">
        <v>117</v>
      </c>
      <c r="D59" s="15">
        <v>1811.7</v>
      </c>
      <c r="E59" s="9" t="s">
        <v>115</v>
      </c>
    </row>
    <row r="60" spans="1:5" ht="12.75" customHeight="1" x14ac:dyDescent="0.2">
      <c r="A60" s="9" t="s">
        <v>118</v>
      </c>
      <c r="B60" s="9" t="s">
        <v>8</v>
      </c>
      <c r="C60" s="9" t="s">
        <v>8</v>
      </c>
      <c r="D60" s="15">
        <v>673.55</v>
      </c>
      <c r="E60" s="9" t="s">
        <v>119</v>
      </c>
    </row>
    <row r="61" spans="1:5" ht="12.75" customHeight="1" x14ac:dyDescent="0.2">
      <c r="A61" s="9" t="s">
        <v>120</v>
      </c>
      <c r="B61" s="9" t="s">
        <v>121</v>
      </c>
      <c r="C61" s="9" t="s">
        <v>8</v>
      </c>
      <c r="D61" s="15">
        <v>8165.15</v>
      </c>
      <c r="E61" s="9" t="s">
        <v>122</v>
      </c>
    </row>
    <row r="62" spans="1:5" ht="12.75" customHeight="1" x14ac:dyDescent="0.2">
      <c r="A62" s="9" t="s">
        <v>123</v>
      </c>
      <c r="B62" s="9" t="s">
        <v>8</v>
      </c>
      <c r="C62" s="9" t="s">
        <v>8</v>
      </c>
      <c r="D62" s="15">
        <v>168</v>
      </c>
      <c r="E62" s="9" t="s">
        <v>124</v>
      </c>
    </row>
    <row r="63" spans="1:5" ht="12.75" customHeight="1" x14ac:dyDescent="0.2">
      <c r="A63" s="9" t="s">
        <v>125</v>
      </c>
      <c r="B63" s="9" t="s">
        <v>14</v>
      </c>
      <c r="C63" s="9" t="s">
        <v>126</v>
      </c>
      <c r="D63" s="15">
        <v>42.48</v>
      </c>
      <c r="E63" s="9" t="s">
        <v>124</v>
      </c>
    </row>
    <row r="64" spans="1:5" ht="12.75" customHeight="1" x14ac:dyDescent="0.2">
      <c r="A64" s="9" t="s">
        <v>17</v>
      </c>
      <c r="B64" s="9" t="s">
        <v>14</v>
      </c>
      <c r="C64" s="9" t="s">
        <v>18</v>
      </c>
      <c r="D64" s="15">
        <f>196.79+5.87</f>
        <v>202.66</v>
      </c>
      <c r="E64" s="9" t="s">
        <v>127</v>
      </c>
    </row>
    <row r="65" spans="1:5" ht="12.75" customHeight="1" x14ac:dyDescent="0.2">
      <c r="A65" s="9" t="s">
        <v>128</v>
      </c>
      <c r="B65" s="9" t="s">
        <v>14</v>
      </c>
      <c r="C65" s="9" t="s">
        <v>129</v>
      </c>
      <c r="D65" s="15">
        <v>34.86</v>
      </c>
      <c r="E65" s="9" t="s">
        <v>127</v>
      </c>
    </row>
    <row r="66" spans="1:5" ht="12.75" customHeight="1" x14ac:dyDescent="0.2">
      <c r="A66" s="9" t="s">
        <v>130</v>
      </c>
      <c r="B66" s="9" t="s">
        <v>8</v>
      </c>
      <c r="C66" s="9" t="s">
        <v>8</v>
      </c>
      <c r="D66" s="15">
        <v>2000</v>
      </c>
      <c r="E66" s="9" t="s">
        <v>131</v>
      </c>
    </row>
    <row r="67" spans="1:5" ht="12.75" customHeight="1" x14ac:dyDescent="0.2">
      <c r="A67" s="9" t="s">
        <v>132</v>
      </c>
      <c r="B67" s="9" t="s">
        <v>8</v>
      </c>
      <c r="C67" s="9" t="s">
        <v>8</v>
      </c>
      <c r="D67" s="15">
        <v>2000</v>
      </c>
      <c r="E67" s="9" t="s">
        <v>131</v>
      </c>
    </row>
    <row r="68" spans="1:5" ht="12.75" customHeight="1" x14ac:dyDescent="0.2">
      <c r="A68" s="9" t="s">
        <v>133</v>
      </c>
      <c r="B68" s="9" t="s">
        <v>8</v>
      </c>
      <c r="C68" s="9" t="s">
        <v>8</v>
      </c>
      <c r="D68" s="15">
        <v>2000</v>
      </c>
      <c r="E68" s="9" t="s">
        <v>131</v>
      </c>
    </row>
    <row r="69" spans="1:5" ht="12.75" customHeight="1" x14ac:dyDescent="0.2">
      <c r="A69" s="9" t="s">
        <v>134</v>
      </c>
      <c r="B69" s="9" t="s">
        <v>135</v>
      </c>
      <c r="C69" s="9" t="s">
        <v>136</v>
      </c>
      <c r="D69" s="15">
        <v>1250</v>
      </c>
      <c r="E69" s="9" t="s">
        <v>137</v>
      </c>
    </row>
    <row r="70" spans="1:5" ht="12.75" customHeight="1" x14ac:dyDescent="0.2">
      <c r="A70" s="9" t="s">
        <v>138</v>
      </c>
      <c r="B70" s="9" t="s">
        <v>8</v>
      </c>
      <c r="C70" s="9" t="s">
        <v>8</v>
      </c>
      <c r="D70" s="15">
        <v>1900</v>
      </c>
      <c r="E70" s="9" t="s">
        <v>131</v>
      </c>
    </row>
    <row r="71" spans="1:5" ht="12.75" customHeight="1" x14ac:dyDescent="0.2">
      <c r="A71" s="9" t="s">
        <v>139</v>
      </c>
      <c r="B71" s="9" t="s">
        <v>8</v>
      </c>
      <c r="C71" s="9" t="s">
        <v>8</v>
      </c>
      <c r="D71" s="15">
        <v>2000</v>
      </c>
      <c r="E71" s="9" t="s">
        <v>131</v>
      </c>
    </row>
    <row r="72" spans="1:5" ht="12.75" customHeight="1" x14ac:dyDescent="0.2">
      <c r="A72" s="9" t="s">
        <v>140</v>
      </c>
      <c r="B72" s="9" t="s">
        <v>141</v>
      </c>
      <c r="C72" s="9" t="s">
        <v>142</v>
      </c>
      <c r="D72" s="15">
        <v>3500</v>
      </c>
      <c r="E72" s="9" t="s">
        <v>137</v>
      </c>
    </row>
    <row r="73" spans="1:5" ht="12.75" customHeight="1" x14ac:dyDescent="0.2">
      <c r="A73" s="9" t="s">
        <v>143</v>
      </c>
      <c r="B73" s="9" t="s">
        <v>8</v>
      </c>
      <c r="C73" s="9" t="s">
        <v>8</v>
      </c>
      <c r="D73" s="15">
        <v>2000</v>
      </c>
      <c r="E73" s="9" t="s">
        <v>131</v>
      </c>
    </row>
    <row r="74" spans="1:5" ht="12.75" customHeight="1" x14ac:dyDescent="0.2">
      <c r="A74" s="9" t="s">
        <v>144</v>
      </c>
      <c r="B74" s="9" t="s">
        <v>8</v>
      </c>
      <c r="C74" s="9" t="s">
        <v>8</v>
      </c>
      <c r="D74" s="15">
        <v>2000</v>
      </c>
      <c r="E74" s="9" t="s">
        <v>131</v>
      </c>
    </row>
    <row r="75" spans="1:5" ht="12.75" customHeight="1" x14ac:dyDescent="0.2">
      <c r="A75" s="9" t="s">
        <v>145</v>
      </c>
      <c r="B75" s="9" t="s">
        <v>8</v>
      </c>
      <c r="C75" s="9" t="s">
        <v>8</v>
      </c>
      <c r="D75" s="15">
        <v>2000</v>
      </c>
      <c r="E75" s="9" t="s">
        <v>131</v>
      </c>
    </row>
    <row r="76" spans="1:5" ht="12.75" customHeight="1" x14ac:dyDescent="0.2">
      <c r="A76" s="9" t="s">
        <v>146</v>
      </c>
      <c r="B76" s="9" t="s">
        <v>8</v>
      </c>
      <c r="C76" s="9" t="s">
        <v>8</v>
      </c>
      <c r="D76" s="15">
        <v>2000</v>
      </c>
      <c r="E76" s="9" t="s">
        <v>131</v>
      </c>
    </row>
    <row r="77" spans="1:5" ht="12.75" customHeight="1" x14ac:dyDescent="0.2">
      <c r="A77" s="9" t="s">
        <v>147</v>
      </c>
      <c r="B77" s="9" t="s">
        <v>14</v>
      </c>
      <c r="C77" s="9" t="s">
        <v>148</v>
      </c>
      <c r="D77" s="15">
        <v>3500</v>
      </c>
      <c r="E77" s="9" t="s">
        <v>149</v>
      </c>
    </row>
    <row r="78" spans="1:5" ht="12.75" customHeight="1" x14ac:dyDescent="0.2">
      <c r="A78" s="9" t="s">
        <v>150</v>
      </c>
      <c r="B78" s="9" t="s">
        <v>8</v>
      </c>
      <c r="C78" s="9" t="s">
        <v>8</v>
      </c>
      <c r="D78" s="15">
        <v>2000</v>
      </c>
      <c r="E78" s="9" t="s">
        <v>131</v>
      </c>
    </row>
    <row r="79" spans="1:5" ht="12.75" customHeight="1" x14ac:dyDescent="0.2">
      <c r="A79" s="9" t="s">
        <v>151</v>
      </c>
      <c r="B79" s="9" t="s">
        <v>8</v>
      </c>
      <c r="C79" s="9" t="s">
        <v>8</v>
      </c>
      <c r="D79" s="15">
        <v>2000</v>
      </c>
      <c r="E79" s="9" t="s">
        <v>131</v>
      </c>
    </row>
    <row r="80" spans="1:5" ht="12.75" customHeight="1" x14ac:dyDescent="0.2">
      <c r="A80" s="9" t="s">
        <v>152</v>
      </c>
      <c r="B80" s="9" t="s">
        <v>8</v>
      </c>
      <c r="C80" s="9" t="s">
        <v>8</v>
      </c>
      <c r="D80" s="15">
        <v>1800</v>
      </c>
      <c r="E80" s="9" t="s">
        <v>131</v>
      </c>
    </row>
    <row r="81" spans="1:5" ht="12.75" customHeight="1" x14ac:dyDescent="0.2">
      <c r="A81" s="9" t="s">
        <v>153</v>
      </c>
      <c r="B81" s="9" t="s">
        <v>8</v>
      </c>
      <c r="C81" s="9" t="s">
        <v>8</v>
      </c>
      <c r="D81" s="15">
        <v>2000</v>
      </c>
      <c r="E81" s="9" t="s">
        <v>131</v>
      </c>
    </row>
    <row r="82" spans="1:5" ht="12.75" customHeight="1" x14ac:dyDescent="0.2">
      <c r="A82" s="9" t="s">
        <v>154</v>
      </c>
      <c r="B82" s="9" t="s">
        <v>8</v>
      </c>
      <c r="C82" s="9" t="s">
        <v>8</v>
      </c>
      <c r="D82" s="15">
        <v>2000</v>
      </c>
      <c r="E82" s="9" t="s">
        <v>131</v>
      </c>
    </row>
    <row r="83" spans="1:5" ht="12.75" customHeight="1" x14ac:dyDescent="0.2">
      <c r="A83" s="9" t="s">
        <v>155</v>
      </c>
      <c r="B83" s="9" t="s">
        <v>8</v>
      </c>
      <c r="C83" s="9" t="s">
        <v>8</v>
      </c>
      <c r="D83" s="15">
        <v>2000</v>
      </c>
      <c r="E83" s="9" t="s">
        <v>131</v>
      </c>
    </row>
    <row r="84" spans="1:5" ht="12.75" customHeight="1" x14ac:dyDescent="0.2">
      <c r="A84" s="9" t="s">
        <v>156</v>
      </c>
      <c r="B84" s="9" t="s">
        <v>8</v>
      </c>
      <c r="C84" s="9" t="s">
        <v>8</v>
      </c>
      <c r="D84" s="15">
        <v>2000</v>
      </c>
      <c r="E84" s="9" t="s">
        <v>131</v>
      </c>
    </row>
    <row r="85" spans="1:5" ht="12.75" customHeight="1" x14ac:dyDescent="0.2">
      <c r="A85" s="9" t="s">
        <v>157</v>
      </c>
      <c r="B85" s="9" t="s">
        <v>8</v>
      </c>
      <c r="C85" s="9" t="s">
        <v>8</v>
      </c>
      <c r="D85" s="15">
        <v>2400</v>
      </c>
      <c r="E85" s="9" t="s">
        <v>131</v>
      </c>
    </row>
    <row r="86" spans="1:5" ht="12.75" customHeight="1" x14ac:dyDescent="0.2">
      <c r="A86" s="9" t="s">
        <v>158</v>
      </c>
      <c r="B86" s="9" t="s">
        <v>8</v>
      </c>
      <c r="C86" s="9" t="s">
        <v>8</v>
      </c>
      <c r="D86" s="15">
        <v>2000</v>
      </c>
      <c r="E86" s="9" t="s">
        <v>131</v>
      </c>
    </row>
    <row r="87" spans="1:5" ht="12.75" customHeight="1" x14ac:dyDescent="0.2">
      <c r="A87" s="9" t="s">
        <v>159</v>
      </c>
      <c r="B87" s="9" t="s">
        <v>8</v>
      </c>
      <c r="C87" s="9" t="s">
        <v>8</v>
      </c>
      <c r="D87" s="15">
        <v>2000</v>
      </c>
      <c r="E87" s="9" t="s">
        <v>131</v>
      </c>
    </row>
    <row r="88" spans="1:5" ht="12.75" customHeight="1" x14ac:dyDescent="0.2">
      <c r="A88" s="9" t="s">
        <v>160</v>
      </c>
      <c r="B88" s="9" t="s">
        <v>8</v>
      </c>
      <c r="C88" s="9" t="s">
        <v>8</v>
      </c>
      <c r="D88" s="15">
        <v>2000</v>
      </c>
      <c r="E88" s="9" t="s">
        <v>131</v>
      </c>
    </row>
    <row r="89" spans="1:5" ht="12.75" customHeight="1" x14ac:dyDescent="0.2">
      <c r="A89" s="9" t="s">
        <v>161</v>
      </c>
      <c r="B89" s="9" t="s">
        <v>8</v>
      </c>
      <c r="C89" s="9" t="s">
        <v>8</v>
      </c>
      <c r="D89" s="15">
        <v>6500</v>
      </c>
      <c r="E89" s="9" t="s">
        <v>131</v>
      </c>
    </row>
    <row r="90" spans="1:5" ht="12.75" customHeight="1" x14ac:dyDescent="0.2">
      <c r="A90" s="9" t="s">
        <v>162</v>
      </c>
      <c r="B90" s="9" t="s">
        <v>8</v>
      </c>
      <c r="C90" s="9" t="s">
        <v>8</v>
      </c>
      <c r="D90" s="15">
        <v>400</v>
      </c>
      <c r="E90" s="9" t="s">
        <v>131</v>
      </c>
    </row>
    <row r="91" spans="1:5" ht="12.75" customHeight="1" x14ac:dyDescent="0.2">
      <c r="A91" s="9" t="s">
        <v>163</v>
      </c>
      <c r="B91" s="9" t="s">
        <v>8</v>
      </c>
      <c r="C91" s="9" t="s">
        <v>8</v>
      </c>
      <c r="D91" s="15">
        <v>2000</v>
      </c>
      <c r="E91" s="9" t="s">
        <v>131</v>
      </c>
    </row>
    <row r="92" spans="1:5" ht="12.75" customHeight="1" x14ac:dyDescent="0.2">
      <c r="A92" s="9" t="s">
        <v>164</v>
      </c>
      <c r="B92" s="9" t="s">
        <v>8</v>
      </c>
      <c r="C92" s="9" t="s">
        <v>8</v>
      </c>
      <c r="D92" s="15">
        <v>2000</v>
      </c>
      <c r="E92" s="9" t="s">
        <v>131</v>
      </c>
    </row>
    <row r="93" spans="1:5" ht="12.75" customHeight="1" x14ac:dyDescent="0.2">
      <c r="A93" s="9" t="s">
        <v>165</v>
      </c>
      <c r="B93" s="9" t="s">
        <v>8</v>
      </c>
      <c r="C93" s="9" t="s">
        <v>8</v>
      </c>
      <c r="D93" s="15">
        <v>2000</v>
      </c>
      <c r="E93" s="9" t="s">
        <v>131</v>
      </c>
    </row>
    <row r="94" spans="1:5" ht="12.75" customHeight="1" x14ac:dyDescent="0.2">
      <c r="A94" s="9" t="s">
        <v>166</v>
      </c>
      <c r="B94" s="9" t="s">
        <v>8</v>
      </c>
      <c r="C94" s="9" t="s">
        <v>8</v>
      </c>
      <c r="D94" s="15">
        <v>2000</v>
      </c>
      <c r="E94" s="9" t="s">
        <v>131</v>
      </c>
    </row>
    <row r="95" spans="1:5" ht="12.75" customHeight="1" x14ac:dyDescent="0.2">
      <c r="A95" s="9" t="s">
        <v>167</v>
      </c>
      <c r="B95" s="9" t="s">
        <v>8</v>
      </c>
      <c r="C95" s="9" t="s">
        <v>8</v>
      </c>
      <c r="D95" s="15">
        <v>2000</v>
      </c>
      <c r="E95" s="9" t="s">
        <v>131</v>
      </c>
    </row>
    <row r="96" spans="1:5" ht="12.75" customHeight="1" x14ac:dyDescent="0.2">
      <c r="A96" s="9" t="s">
        <v>168</v>
      </c>
      <c r="B96" s="9" t="s">
        <v>8</v>
      </c>
      <c r="C96" s="9" t="s">
        <v>8</v>
      </c>
      <c r="D96" s="15">
        <v>2500</v>
      </c>
      <c r="E96" s="9" t="s">
        <v>131</v>
      </c>
    </row>
    <row r="97" spans="1:5" ht="12.75" customHeight="1" x14ac:dyDescent="0.2">
      <c r="A97" s="9" t="s">
        <v>169</v>
      </c>
      <c r="B97" s="9" t="s">
        <v>8</v>
      </c>
      <c r="C97" s="9" t="s">
        <v>8</v>
      </c>
      <c r="D97" s="15">
        <v>2000</v>
      </c>
      <c r="E97" s="9" t="s">
        <v>131</v>
      </c>
    </row>
    <row r="98" spans="1:5" ht="12.75" customHeight="1" x14ac:dyDescent="0.2">
      <c r="A98" s="9" t="s">
        <v>170</v>
      </c>
      <c r="B98" s="9" t="s">
        <v>8</v>
      </c>
      <c r="C98" s="9" t="s">
        <v>8</v>
      </c>
      <c r="D98" s="15">
        <v>2000</v>
      </c>
      <c r="E98" s="9" t="s">
        <v>131</v>
      </c>
    </row>
    <row r="99" spans="1:5" ht="12.75" customHeight="1" x14ac:dyDescent="0.2">
      <c r="A99" s="9" t="s">
        <v>171</v>
      </c>
      <c r="B99" s="9" t="s">
        <v>8</v>
      </c>
      <c r="C99" s="9" t="s">
        <v>8</v>
      </c>
      <c r="D99" s="15">
        <v>2000</v>
      </c>
      <c r="E99" s="9" t="s">
        <v>131</v>
      </c>
    </row>
    <row r="100" spans="1:5" ht="12.75" customHeight="1" x14ac:dyDescent="0.2">
      <c r="A100" s="9" t="s">
        <v>172</v>
      </c>
      <c r="B100" s="9" t="s">
        <v>8</v>
      </c>
      <c r="C100" s="9" t="s">
        <v>8</v>
      </c>
      <c r="D100" s="15">
        <v>2000</v>
      </c>
      <c r="E100" s="9" t="s">
        <v>131</v>
      </c>
    </row>
    <row r="101" spans="1:5" ht="12.75" customHeight="1" x14ac:dyDescent="0.2">
      <c r="A101" s="9" t="s">
        <v>173</v>
      </c>
      <c r="B101" s="9" t="s">
        <v>8</v>
      </c>
      <c r="C101" s="9" t="s">
        <v>8</v>
      </c>
      <c r="D101" s="15">
        <v>2000</v>
      </c>
      <c r="E101" s="9" t="s">
        <v>131</v>
      </c>
    </row>
    <row r="102" spans="1:5" ht="12.75" customHeight="1" x14ac:dyDescent="0.2">
      <c r="A102" s="9" t="s">
        <v>174</v>
      </c>
      <c r="B102" s="9" t="s">
        <v>8</v>
      </c>
      <c r="C102" s="9" t="s">
        <v>8</v>
      </c>
      <c r="D102" s="15">
        <v>2000</v>
      </c>
      <c r="E102" s="9" t="s">
        <v>131</v>
      </c>
    </row>
    <row r="103" spans="1:5" ht="12.75" customHeight="1" x14ac:dyDescent="0.2">
      <c r="A103" s="9" t="s">
        <v>175</v>
      </c>
      <c r="B103" s="9" t="s">
        <v>8</v>
      </c>
      <c r="C103" s="9" t="s">
        <v>8</v>
      </c>
      <c r="D103" s="15">
        <v>2000</v>
      </c>
      <c r="E103" s="9" t="s">
        <v>131</v>
      </c>
    </row>
    <row r="104" spans="1:5" ht="12.75" customHeight="1" x14ac:dyDescent="0.2">
      <c r="A104" s="9" t="s">
        <v>176</v>
      </c>
      <c r="B104" s="9" t="s">
        <v>8</v>
      </c>
      <c r="C104" s="9" t="s">
        <v>8</v>
      </c>
      <c r="D104" s="15">
        <v>2000</v>
      </c>
      <c r="E104" s="9" t="s">
        <v>131</v>
      </c>
    </row>
    <row r="105" spans="1:5" ht="12.75" customHeight="1" x14ac:dyDescent="0.2">
      <c r="A105" s="9" t="s">
        <v>177</v>
      </c>
      <c r="B105" s="9" t="s">
        <v>8</v>
      </c>
      <c r="C105" s="9" t="s">
        <v>8</v>
      </c>
      <c r="D105" s="15">
        <v>2000</v>
      </c>
      <c r="E105" s="9" t="s">
        <v>131</v>
      </c>
    </row>
    <row r="106" spans="1:5" ht="12.75" customHeight="1" x14ac:dyDescent="0.2">
      <c r="A106" s="9" t="s">
        <v>178</v>
      </c>
      <c r="B106" s="9" t="s">
        <v>8</v>
      </c>
      <c r="C106" s="9" t="s">
        <v>8</v>
      </c>
      <c r="D106" s="15">
        <v>2000</v>
      </c>
      <c r="E106" s="9" t="s">
        <v>131</v>
      </c>
    </row>
    <row r="107" spans="1:5" ht="12.75" customHeight="1" x14ac:dyDescent="0.2">
      <c r="A107" s="9" t="s">
        <v>179</v>
      </c>
      <c r="B107" s="9" t="s">
        <v>8</v>
      </c>
      <c r="C107" s="9" t="s">
        <v>8</v>
      </c>
      <c r="D107" s="15">
        <v>2000</v>
      </c>
      <c r="E107" s="9" t="s">
        <v>131</v>
      </c>
    </row>
    <row r="108" spans="1:5" ht="12.75" customHeight="1" x14ac:dyDescent="0.2">
      <c r="A108" s="9" t="s">
        <v>180</v>
      </c>
      <c r="B108" s="9" t="s">
        <v>8</v>
      </c>
      <c r="C108" s="9" t="s">
        <v>8</v>
      </c>
      <c r="D108" s="15">
        <v>2000</v>
      </c>
      <c r="E108" s="9" t="s">
        <v>131</v>
      </c>
    </row>
    <row r="109" spans="1:5" ht="12.75" customHeight="1" x14ac:dyDescent="0.2">
      <c r="A109" s="9" t="s">
        <v>181</v>
      </c>
      <c r="B109" s="9" t="s">
        <v>42</v>
      </c>
      <c r="C109" s="9" t="s">
        <v>182</v>
      </c>
      <c r="D109" s="15">
        <v>38608.120000000003</v>
      </c>
      <c r="E109" s="9" t="s">
        <v>183</v>
      </c>
    </row>
    <row r="110" spans="1:5" ht="25.5" x14ac:dyDescent="0.2">
      <c r="A110" s="9" t="s">
        <v>184</v>
      </c>
      <c r="B110" s="9" t="s">
        <v>135</v>
      </c>
      <c r="C110" s="9" t="s">
        <v>185</v>
      </c>
      <c r="D110" s="15">
        <v>39665.019999999997</v>
      </c>
      <c r="E110" s="9" t="s">
        <v>186</v>
      </c>
    </row>
    <row r="111" spans="1:5" ht="12.75" customHeight="1" x14ac:dyDescent="0.2">
      <c r="A111" s="9" t="s">
        <v>38</v>
      </c>
      <c r="B111" s="9" t="s">
        <v>24</v>
      </c>
      <c r="C111" s="9" t="s">
        <v>39</v>
      </c>
      <c r="D111" s="15">
        <v>688.31999999999994</v>
      </c>
      <c r="E111" s="9" t="s">
        <v>187</v>
      </c>
    </row>
    <row r="112" spans="1:5" ht="12.75" customHeight="1" x14ac:dyDescent="0.2">
      <c r="A112" s="9" t="s">
        <v>188</v>
      </c>
      <c r="B112" s="9" t="s">
        <v>14</v>
      </c>
      <c r="C112" s="9" t="s">
        <v>189</v>
      </c>
      <c r="D112" s="15">
        <v>72679.600000000006</v>
      </c>
      <c r="E112" s="9" t="s">
        <v>190</v>
      </c>
    </row>
    <row r="113" spans="1:5" ht="12.75" customHeight="1" x14ac:dyDescent="0.2">
      <c r="A113" s="11" t="s">
        <v>192</v>
      </c>
      <c r="B113" s="12"/>
      <c r="C113" s="12"/>
      <c r="D113" s="13">
        <f>SUM(D7:D112)</f>
        <v>428664.9</v>
      </c>
      <c r="E113" s="12"/>
    </row>
    <row r="114" spans="1:5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2025-02-06T09:46:36Z</dcterms:created>
  <dcterms:modified xsi:type="dcterms:W3CDTF">2025-02-17T10:58:01Z</dcterms:modified>
</cp:coreProperties>
</file>